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530"/>
  </bookViews>
  <sheets>
    <sheet name="SEZIONE A" sheetId="1" r:id="rId1"/>
    <sheet name="A1" sheetId="3" r:id="rId2"/>
    <sheet name="A4" sheetId="8" r:id="rId3"/>
    <sheet name="SEZIONE B" sheetId="2" r:id="rId4"/>
    <sheet name="Foglio1" sheetId="9" r:id="rId5"/>
  </sheets>
  <definedNames>
    <definedName name="_xlnm.Print_Area" localSheetId="1">'A1'!$A$1:$H$57</definedName>
    <definedName name="_xlnm.Print_Area" localSheetId="2">'A4'!$A$1:$H$53</definedName>
    <definedName name="_xlnm.Print_Area" localSheetId="0">'SEZIONE A'!$A$3:$I$54</definedName>
    <definedName name="_xlnm.Print_Area" localSheetId="3">'SEZIONE B'!$A$1:$J$46</definedName>
  </definedNames>
  <calcPr calcId="124519"/>
</workbook>
</file>

<file path=xl/calcChain.xml><?xml version="1.0" encoding="utf-8"?>
<calcChain xmlns="http://schemas.openxmlformats.org/spreadsheetml/2006/main">
  <c r="I21" i="2"/>
  <c r="H28"/>
  <c r="G28"/>
  <c r="I28"/>
  <c r="G15" i="8" l="1"/>
  <c r="G24" i="3"/>
  <c r="G14"/>
  <c r="G16"/>
  <c r="F23" i="2"/>
  <c r="F20"/>
  <c r="I29" l="1"/>
  <c r="I12" i="1"/>
  <c r="I15"/>
  <c r="I31"/>
  <c r="I34"/>
  <c r="I36"/>
  <c r="I11"/>
  <c r="G31" i="3"/>
  <c r="G45" l="1"/>
  <c r="F38" i="1"/>
  <c r="G38"/>
  <c r="F18"/>
  <c r="G18"/>
  <c r="F25" l="1"/>
  <c r="H25"/>
  <c r="G52" i="8" l="1"/>
  <c r="G46"/>
  <c r="G40"/>
  <c r="G31"/>
  <c r="G23"/>
  <c r="G38" i="3"/>
  <c r="H45" i="1"/>
  <c r="H38"/>
  <c r="I38" s="1"/>
  <c r="H18"/>
  <c r="H27" l="1"/>
  <c r="I18"/>
  <c r="F27"/>
  <c r="F45"/>
  <c r="H47"/>
  <c r="I27" l="1"/>
  <c r="F47"/>
  <c r="I47" s="1"/>
  <c r="H50"/>
  <c r="H53" s="1"/>
  <c r="F50" l="1"/>
  <c r="F53" s="1"/>
</calcChain>
</file>

<file path=xl/sharedStrings.xml><?xml version="1.0" encoding="utf-8"?>
<sst xmlns="http://schemas.openxmlformats.org/spreadsheetml/2006/main" count="125" uniqueCount="84">
  <si>
    <t>A1</t>
  </si>
  <si>
    <t>INCASSI DELLA GESTIONE</t>
  </si>
  <si>
    <t>Attività tipiche</t>
  </si>
  <si>
    <t>Raccolta di fondi</t>
  </si>
  <si>
    <t>Attività accessorie</t>
  </si>
  <si>
    <t>Incassi straordinari</t>
  </si>
  <si>
    <t>Dotazione</t>
  </si>
  <si>
    <t>Altri incassi</t>
  </si>
  <si>
    <t>SEZIONE A  - INCASSI e PAGAMENTI</t>
  </si>
  <si>
    <t>Periodo amministrativo</t>
  </si>
  <si>
    <t>Sub totale</t>
  </si>
  <si>
    <t>A2</t>
  </si>
  <si>
    <t>INCASSI IN C/CAPITALE</t>
  </si>
  <si>
    <t>Incassi derivanti da disinvestimenti</t>
  </si>
  <si>
    <t>Incassi da prestiti ricevuti</t>
  </si>
  <si>
    <t>A3</t>
  </si>
  <si>
    <t>TOTALE INCASSI</t>
  </si>
  <si>
    <t>A4</t>
  </si>
  <si>
    <t>PAGAMENTI DELLA GESTIONE</t>
  </si>
  <si>
    <t>Attività promozionali e di raccolta fondi</t>
  </si>
  <si>
    <t>Attività di supporto generale</t>
  </si>
  <si>
    <t>Pagamenti straordinari</t>
  </si>
  <si>
    <t>Altri pagamenti</t>
  </si>
  <si>
    <t>A5</t>
  </si>
  <si>
    <t>PAGAMENTI IN C/CAPITALE</t>
  </si>
  <si>
    <t>Investimenti</t>
  </si>
  <si>
    <t>Rimborso prestiti</t>
  </si>
  <si>
    <t>A6</t>
  </si>
  <si>
    <t>TOTALE PAGAMENTI</t>
  </si>
  <si>
    <t>FONDI LIQUIDI INIZIALI</t>
  </si>
  <si>
    <t>FONDI LIQUIDI A FINE ANNO</t>
  </si>
  <si>
    <t>A7</t>
  </si>
  <si>
    <t>A8</t>
  </si>
  <si>
    <t>SEZIONE B - SITUAZIONE ATTIVITA' e PASSIVITA' AL TERMINE DELL'ANNO</t>
  </si>
  <si>
    <t>B1</t>
  </si>
  <si>
    <t>FONDI LIQUIDI</t>
  </si>
  <si>
    <t>Categorie</t>
  </si>
  <si>
    <t>Dettagli</t>
  </si>
  <si>
    <t>B2</t>
  </si>
  <si>
    <t>B3</t>
  </si>
  <si>
    <t>B4</t>
  </si>
  <si>
    <t>Categoria</t>
  </si>
  <si>
    <t>Descrizione</t>
  </si>
  <si>
    <t>Importo</t>
  </si>
  <si>
    <t>TOTALE</t>
  </si>
  <si>
    <t>Apri dettaglio</t>
  </si>
  <si>
    <t>Torna sezione A</t>
  </si>
  <si>
    <t xml:space="preserve">  </t>
  </si>
  <si>
    <t>ATTIVITA' VINCOLATE</t>
  </si>
  <si>
    <t>Attivo</t>
  </si>
  <si>
    <t>Passivo</t>
  </si>
  <si>
    <t>CREDITI</t>
  </si>
  <si>
    <t>TOTALI</t>
  </si>
  <si>
    <t>Fondo gestione</t>
  </si>
  <si>
    <t>Fondi da 5x1000</t>
  </si>
  <si>
    <t>Quote associati e osservatori</t>
  </si>
  <si>
    <t>Attività di coordinamento - collaborazioni</t>
  </si>
  <si>
    <t>Viaggi istituzionali e di rappresentanza per promozione Rete</t>
  </si>
  <si>
    <t>Ufficio, commercialista, telefono, sito web e materiale vario</t>
  </si>
  <si>
    <t>Spese di tenuta conto corrente</t>
  </si>
  <si>
    <t>Progetto "La Rete Globale del sostegno a distanzapromuove cittadinanza attiva, partecipazione sociale e relazioni solidali"</t>
  </si>
  <si>
    <t>Donazioni privati</t>
  </si>
  <si>
    <t>Convenzioni</t>
  </si>
  <si>
    <t>Progetto comunità terremotate</t>
  </si>
  <si>
    <t>DIFFERENZA TRA INC/PAG</t>
  </si>
  <si>
    <t>%</t>
  </si>
  <si>
    <t>Progetti SaD in Italia</t>
  </si>
  <si>
    <t>Donazione soci</t>
  </si>
  <si>
    <t xml:space="preserve">Forum Nazionale </t>
  </si>
  <si>
    <t>Donazioni</t>
  </si>
  <si>
    <t>Cassa</t>
  </si>
  <si>
    <t>Carta prepagata</t>
  </si>
  <si>
    <t>Banca c/c</t>
  </si>
  <si>
    <t>Rim TFR</t>
  </si>
  <si>
    <t>Rim Pr Art</t>
  </si>
  <si>
    <t>Disponibilità</t>
  </si>
  <si>
    <t>Progetto "La Rete Globale del sostegno a distanzapromuove cittadinanza attiva, partecipazione sociale e relazioni solidali" e Oxfam</t>
  </si>
  <si>
    <t>Adesioni</t>
  </si>
  <si>
    <t>Fondazione Sud</t>
  </si>
  <si>
    <t>Oxfam</t>
  </si>
  <si>
    <t>Rim Oxfam</t>
  </si>
  <si>
    <t xml:space="preserve">Rim Pr Sud </t>
  </si>
  <si>
    <t>Progetto Oxfam</t>
  </si>
  <si>
    <t>Periodo amministrativo    2018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</si>
</sst>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u/>
      <sz val="10"/>
      <color theme="10"/>
      <name val="Arial"/>
      <family val="2"/>
    </font>
    <font>
      <u/>
      <sz val="8"/>
      <color theme="10"/>
      <name val="Calibri"/>
      <family val="2"/>
    </font>
    <font>
      <sz val="10"/>
      <name val="Arial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20"/>
      <color theme="1"/>
      <name val="Calibri"/>
      <family val="2"/>
    </font>
    <font>
      <b/>
      <sz val="16"/>
      <color theme="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u/>
      <sz val="16"/>
      <color theme="10"/>
      <name val="Calibri"/>
      <family val="2"/>
    </font>
    <font>
      <sz val="16"/>
      <name val="Calibri"/>
      <family val="2"/>
    </font>
    <font>
      <sz val="16"/>
      <name val="Arial"/>
      <family val="2"/>
      <scheme val="minor"/>
    </font>
    <font>
      <i/>
      <sz val="16"/>
      <color theme="1"/>
      <name val="Calibri"/>
      <family val="2"/>
    </font>
    <font>
      <sz val="36"/>
      <color theme="1"/>
      <name val="Calibri"/>
      <family val="2"/>
    </font>
    <font>
      <sz val="16"/>
      <name val="Arial"/>
      <family val="2"/>
    </font>
    <font>
      <sz val="36"/>
      <name val="Calibri"/>
      <family val="2"/>
    </font>
    <font>
      <sz val="16"/>
      <color theme="1"/>
      <name val="Arial"/>
      <family val="2"/>
      <scheme val="minor"/>
    </font>
    <font>
      <b/>
      <sz val="36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1" xfId="0" applyFont="1" applyFill="1" applyBorder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5" fillId="2" borderId="3" xfId="0" applyFont="1" applyFill="1" applyBorder="1"/>
    <xf numFmtId="43" fontId="7" fillId="2" borderId="0" xfId="2" applyNumberFormat="1" applyFont="1" applyFill="1" applyAlignment="1" applyProtection="1"/>
    <xf numFmtId="0" fontId="9" fillId="2" borderId="0" xfId="0" applyFont="1" applyFill="1"/>
    <xf numFmtId="0" fontId="10" fillId="3" borderId="0" xfId="0" applyFont="1" applyFill="1" applyAlignment="1">
      <alignment vertical="center"/>
    </xf>
    <xf numFmtId="44" fontId="9" fillId="2" borderId="0" xfId="6" applyFont="1" applyFill="1"/>
    <xf numFmtId="44" fontId="10" fillId="3" borderId="0" xfId="6" applyFont="1" applyFill="1" applyAlignment="1">
      <alignment vertical="center"/>
    </xf>
    <xf numFmtId="0" fontId="11" fillId="2" borderId="0" xfId="0" applyFont="1" applyFill="1"/>
    <xf numFmtId="0" fontId="12" fillId="3" borderId="0" xfId="0" applyFont="1" applyFill="1" applyAlignment="1">
      <alignment vertical="center"/>
    </xf>
    <xf numFmtId="44" fontId="12" fillId="3" borderId="0" xfId="6" applyFont="1" applyFill="1" applyAlignment="1">
      <alignment vertical="center"/>
    </xf>
    <xf numFmtId="43" fontId="12" fillId="3" borderId="0" xfId="1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/>
    <xf numFmtId="44" fontId="13" fillId="2" borderId="0" xfId="6" applyFont="1" applyFill="1"/>
    <xf numFmtId="43" fontId="13" fillId="2" borderId="0" xfId="1" applyFont="1" applyFill="1"/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/>
    </xf>
    <xf numFmtId="44" fontId="13" fillId="2" borderId="0" xfId="6" applyFont="1" applyFill="1" applyAlignment="1">
      <alignment horizontal="center"/>
    </xf>
    <xf numFmtId="43" fontId="13" fillId="2" borderId="0" xfId="1" applyFont="1" applyFill="1" applyAlignment="1">
      <alignment horizontal="center"/>
    </xf>
    <xf numFmtId="0" fontId="14" fillId="2" borderId="0" xfId="0" applyFont="1" applyFill="1" applyAlignment="1">
      <alignment vertical="center" wrapText="1"/>
    </xf>
    <xf numFmtId="0" fontId="13" fillId="2" borderId="1" xfId="0" applyFont="1" applyFill="1" applyBorder="1"/>
    <xf numFmtId="44" fontId="13" fillId="2" borderId="1" xfId="6" applyFont="1" applyFill="1" applyBorder="1"/>
    <xf numFmtId="0" fontId="14" fillId="2" borderId="0" xfId="0" applyFont="1" applyFill="1"/>
    <xf numFmtId="43" fontId="14" fillId="2" borderId="0" xfId="1" applyFont="1" applyFill="1"/>
    <xf numFmtId="0" fontId="13" fillId="2" borderId="0" xfId="0" applyFont="1" applyFill="1" applyBorder="1"/>
    <xf numFmtId="44" fontId="13" fillId="2" borderId="0" xfId="6" applyFont="1" applyFill="1" applyBorder="1"/>
    <xf numFmtId="0" fontId="13" fillId="2" borderId="0" xfId="0" applyFont="1" applyFill="1" applyAlignment="1">
      <alignment horizontal="center" vertical="center" wrapText="1"/>
    </xf>
    <xf numFmtId="44" fontId="13" fillId="2" borderId="0" xfId="6" applyFont="1" applyFill="1" applyAlignment="1">
      <alignment horizontal="center" vertical="center" wrapText="1"/>
    </xf>
    <xf numFmtId="43" fontId="13" fillId="2" borderId="0" xfId="1" applyFont="1" applyFill="1" applyAlignment="1">
      <alignment horizontal="center" vertical="center" wrapText="1"/>
    </xf>
    <xf numFmtId="44" fontId="14" fillId="2" borderId="1" xfId="6" applyFont="1" applyFill="1" applyBorder="1"/>
    <xf numFmtId="43" fontId="13" fillId="2" borderId="1" xfId="1" applyFont="1" applyFill="1" applyBorder="1"/>
    <xf numFmtId="0" fontId="13" fillId="0" borderId="1" xfId="0" applyFont="1" applyFill="1" applyBorder="1"/>
    <xf numFmtId="1" fontId="12" fillId="3" borderId="0" xfId="1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3" fontId="15" fillId="2" borderId="0" xfId="2" applyNumberFormat="1" applyFont="1" applyFill="1" applyAlignment="1" applyProtection="1"/>
    <xf numFmtId="43" fontId="13" fillId="2" borderId="0" xfId="1" applyFont="1" applyFill="1" applyBorder="1"/>
    <xf numFmtId="0" fontId="14" fillId="2" borderId="0" xfId="0" applyFont="1" applyFill="1" applyAlignment="1">
      <alignment horizontal="right"/>
    </xf>
    <xf numFmtId="43" fontId="14" fillId="2" borderId="2" xfId="1" applyFont="1" applyFill="1" applyBorder="1"/>
    <xf numFmtId="0" fontId="14" fillId="2" borderId="4" xfId="0" applyFont="1" applyFill="1" applyBorder="1"/>
    <xf numFmtId="43" fontId="15" fillId="2" borderId="0" xfId="2" applyNumberFormat="1" applyFont="1" applyFill="1" applyBorder="1" applyAlignment="1" applyProtection="1"/>
    <xf numFmtId="0" fontId="13" fillId="2" borderId="1" xfId="0" applyFont="1" applyFill="1" applyBorder="1" applyAlignment="1">
      <alignment wrapText="1"/>
    </xf>
    <xf numFmtId="10" fontId="2" fillId="2" borderId="0" xfId="7" applyNumberFormat="1" applyFont="1" applyFill="1"/>
    <xf numFmtId="10" fontId="2" fillId="2" borderId="0" xfId="0" applyNumberFormat="1" applyFont="1" applyFill="1"/>
    <xf numFmtId="43" fontId="2" fillId="2" borderId="0" xfId="0" applyNumberFormat="1" applyFont="1" applyFill="1"/>
    <xf numFmtId="43" fontId="14" fillId="0" borderId="2" xfId="1" applyFont="1" applyFill="1" applyBorder="1"/>
    <xf numFmtId="0" fontId="14" fillId="2" borderId="0" xfId="0" applyFont="1" applyFill="1" applyBorder="1"/>
    <xf numFmtId="0" fontId="16" fillId="0" borderId="1" xfId="3" applyFont="1" applyFill="1" applyBorder="1" applyAlignment="1">
      <alignment vertical="center" wrapText="1"/>
    </xf>
    <xf numFmtId="0" fontId="13" fillId="0" borderId="0" xfId="0" applyFont="1" applyFill="1"/>
    <xf numFmtId="44" fontId="16" fillId="0" borderId="1" xfId="6" applyFont="1" applyFill="1" applyBorder="1" applyAlignment="1">
      <alignment vertical="center"/>
    </xf>
    <xf numFmtId="0" fontId="17" fillId="0" borderId="1" xfId="3" applyFont="1" applyFill="1" applyBorder="1" applyAlignment="1">
      <alignment vertical="center" wrapText="1"/>
    </xf>
    <xf numFmtId="44" fontId="17" fillId="0" borderId="1" xfId="6" applyFont="1" applyFill="1" applyBorder="1" applyAlignment="1">
      <alignment vertical="center"/>
    </xf>
    <xf numFmtId="0" fontId="17" fillId="0" borderId="1" xfId="3" applyFont="1" applyFill="1" applyBorder="1" applyAlignment="1">
      <alignment vertical="center"/>
    </xf>
    <xf numFmtId="44" fontId="13" fillId="0" borderId="1" xfId="6" applyFont="1" applyFill="1" applyBorder="1"/>
    <xf numFmtId="0" fontId="14" fillId="2" borderId="2" xfId="0" applyFont="1" applyFill="1" applyBorder="1"/>
    <xf numFmtId="44" fontId="14" fillId="2" borderId="2" xfId="6" applyFont="1" applyFill="1" applyBorder="1"/>
    <xf numFmtId="0" fontId="13" fillId="0" borderId="1" xfId="0" applyFont="1" applyFill="1" applyBorder="1" applyAlignment="1">
      <alignment vertical="center"/>
    </xf>
    <xf numFmtId="0" fontId="16" fillId="0" borderId="1" xfId="3" applyFont="1" applyFill="1" applyBorder="1" applyAlignment="1">
      <alignment vertical="center"/>
    </xf>
    <xf numFmtId="0" fontId="16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/>
    </xf>
    <xf numFmtId="44" fontId="13" fillId="2" borderId="5" xfId="6" applyFont="1" applyFill="1" applyBorder="1"/>
    <xf numFmtId="0" fontId="13" fillId="2" borderId="6" xfId="0" applyFont="1" applyFill="1" applyBorder="1"/>
    <xf numFmtId="44" fontId="13" fillId="2" borderId="6" xfId="6" applyFont="1" applyFill="1" applyBorder="1"/>
    <xf numFmtId="0" fontId="13" fillId="2" borderId="0" xfId="0" applyFont="1" applyFill="1" applyAlignment="1">
      <alignment vertical="center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/>
    <xf numFmtId="44" fontId="18" fillId="2" borderId="0" xfId="6" applyFont="1" applyFill="1" applyAlignment="1">
      <alignment horizontal="center"/>
    </xf>
    <xf numFmtId="43" fontId="18" fillId="2" borderId="0" xfId="1" applyFont="1" applyFill="1" applyAlignment="1">
      <alignment horizont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8" fontId="13" fillId="0" borderId="1" xfId="1" applyNumberFormat="1" applyFont="1" applyFill="1" applyBorder="1"/>
    <xf numFmtId="43" fontId="13" fillId="2" borderId="0" xfId="0" applyNumberFormat="1" applyFont="1" applyFill="1"/>
    <xf numFmtId="0" fontId="19" fillId="2" borderId="1" xfId="0" applyFont="1" applyFill="1" applyBorder="1"/>
    <xf numFmtId="0" fontId="20" fillId="0" borderId="7" xfId="0" applyNumberFormat="1" applyFont="1" applyFill="1" applyBorder="1" applyAlignment="1" applyProtection="1">
      <protection locked="0"/>
    </xf>
    <xf numFmtId="4" fontId="20" fillId="0" borderId="8" xfId="0" applyNumberFormat="1" applyFont="1" applyFill="1" applyBorder="1" applyAlignment="1" applyProtection="1">
      <protection locked="0"/>
    </xf>
    <xf numFmtId="4" fontId="20" fillId="0" borderId="1" xfId="0" applyNumberFormat="1" applyFont="1" applyFill="1" applyBorder="1" applyAlignment="1" applyProtection="1">
      <protection locked="0"/>
    </xf>
    <xf numFmtId="0" fontId="0" fillId="0" borderId="1" xfId="0" applyNumberFormat="1" applyFont="1" applyFill="1" applyBorder="1" applyAlignment="1" applyProtection="1">
      <protection locked="0"/>
    </xf>
    <xf numFmtId="4" fontId="20" fillId="4" borderId="9" xfId="0" applyNumberFormat="1" applyFont="1" applyFill="1" applyBorder="1" applyAlignment="1" applyProtection="1">
      <protection locked="0"/>
    </xf>
    <xf numFmtId="0" fontId="21" fillId="0" borderId="1" xfId="0" applyNumberFormat="1" applyFont="1" applyFill="1" applyBorder="1" applyAlignment="1" applyProtection="1">
      <protection locked="0"/>
    </xf>
    <xf numFmtId="0" fontId="21" fillId="0" borderId="9" xfId="0" applyNumberFormat="1" applyFont="1" applyFill="1" applyBorder="1" applyAlignment="1" applyProtection="1">
      <protection locked="0"/>
    </xf>
    <xf numFmtId="44" fontId="22" fillId="2" borderId="1" xfId="6" applyFont="1" applyFill="1" applyBorder="1"/>
    <xf numFmtId="44" fontId="22" fillId="0" borderId="1" xfId="6" applyFont="1" applyFill="1" applyBorder="1"/>
    <xf numFmtId="43" fontId="22" fillId="2" borderId="1" xfId="1" applyFont="1" applyFill="1" applyBorder="1"/>
    <xf numFmtId="0" fontId="23" fillId="0" borderId="1" xfId="0" applyFont="1" applyFill="1" applyBorder="1"/>
    <xf numFmtId="0" fontId="14" fillId="2" borderId="5" xfId="0" applyFont="1" applyFill="1" applyBorder="1"/>
    <xf numFmtId="44" fontId="22" fillId="2" borderId="5" xfId="6" applyFont="1" applyFill="1" applyBorder="1"/>
    <xf numFmtId="44" fontId="22" fillId="2" borderId="6" xfId="6" applyFont="1" applyFill="1" applyBorder="1"/>
    <xf numFmtId="0" fontId="13" fillId="2" borderId="5" xfId="0" applyFont="1" applyFill="1" applyBorder="1" applyAlignment="1">
      <alignment wrapText="1"/>
    </xf>
    <xf numFmtId="0" fontId="9" fillId="2" borderId="1" xfId="0" applyFont="1" applyFill="1" applyBorder="1"/>
  </cellXfs>
  <cellStyles count="8">
    <cellStyle name="Collegamento ipertestuale" xfId="2" builtinId="8"/>
    <cellStyle name="Euro" xfId="5"/>
    <cellStyle name="Migliaia" xfId="1" builtinId="3"/>
    <cellStyle name="Migliaia 2" xfId="4"/>
    <cellStyle name="Normale" xfId="0" builtinId="0"/>
    <cellStyle name="Normale 2" xfId="3"/>
    <cellStyle name="Percentuale" xfId="7" builtinId="5"/>
    <cellStyle name="Valuta" xfId="6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180109</xdr:colOff>
      <xdr:row>2</xdr:row>
      <xdr:rowOff>200890</xdr:rowOff>
    </xdr:from>
    <xdr:to>
      <xdr:col>3</xdr:col>
      <xdr:colOff>2517371</xdr:colOff>
      <xdr:row>4</xdr:row>
      <xdr:rowOff>249382</xdr:rowOff>
    </xdr:to>
    <xdr:pic>
      <xdr:nvPicPr>
        <xdr:cNvPr id="1027" name="Picture 3" descr="N_Forumsad_orizz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891" y="547254"/>
          <a:ext cx="2545080" cy="699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PwC Print">
  <a:themeElements>
    <a:clrScheme name="PwC Print Ocean Palette">
      <a:dk1>
        <a:srgbClr val="000000"/>
      </a:dk1>
      <a:lt1>
        <a:srgbClr val="FFFFFF"/>
      </a:lt1>
      <a:dk2>
        <a:srgbClr val="00457C"/>
      </a:dk2>
      <a:lt2>
        <a:srgbClr val="FFFFFF"/>
      </a:lt2>
      <a:accent1>
        <a:srgbClr val="00A5D9"/>
      </a:accent1>
      <a:accent2>
        <a:srgbClr val="3DA8D5"/>
      </a:accent2>
      <a:accent3>
        <a:srgbClr val="8BCBE6"/>
      </a:accent3>
      <a:accent4>
        <a:srgbClr val="B1DCEE"/>
      </a:accent4>
      <a:accent5>
        <a:srgbClr val="D8EEF7"/>
      </a:accent5>
      <a:accent6>
        <a:srgbClr val="00457C"/>
      </a:accent6>
      <a:hlink>
        <a:srgbClr val="2666A6"/>
      </a:hlink>
      <a:folHlink>
        <a:srgbClr val="334063"/>
      </a:folHlink>
    </a:clrScheme>
    <a:fontScheme name="PwC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4"/>
  <sheetViews>
    <sheetView tabSelected="1" view="pageBreakPreview" zoomScale="130" zoomScaleSheetLayoutView="130" workbookViewId="0">
      <selection activeCell="H4" sqref="H4"/>
    </sheetView>
  </sheetViews>
  <sheetFormatPr defaultColWidth="9" defaultRowHeight="12.75"/>
  <cols>
    <col min="1" max="1" width="10.28515625" style="1" customWidth="1"/>
    <col min="2" max="2" width="2.42578125" style="1" customWidth="1"/>
    <col min="3" max="3" width="3" style="1" bestFit="1" customWidth="1"/>
    <col min="4" max="4" width="37.140625" style="1" customWidth="1"/>
    <col min="5" max="5" width="1.7109375" style="1" customWidth="1"/>
    <col min="6" max="6" width="20.140625" style="9" customWidth="1"/>
    <col min="7" max="7" width="1.7109375" style="1" customWidth="1"/>
    <col min="8" max="8" width="17.5703125" style="9" customWidth="1"/>
    <col min="9" max="9" width="11.5703125" style="1" customWidth="1"/>
    <col min="10" max="16384" width="9" style="1"/>
  </cols>
  <sheetData>
    <row r="3" spans="1:9" ht="26.25">
      <c r="A3" s="16"/>
      <c r="D3" s="1" t="s">
        <v>47</v>
      </c>
    </row>
    <row r="4" spans="1:9" ht="26.25">
      <c r="A4" s="16"/>
    </row>
    <row r="5" spans="1:9" ht="26.25">
      <c r="A5" s="16"/>
    </row>
    <row r="6" spans="1:9">
      <c r="D6" s="2" t="s">
        <v>83</v>
      </c>
      <c r="E6" s="2"/>
      <c r="F6" s="8"/>
      <c r="G6" s="2"/>
      <c r="H6" s="8"/>
      <c r="I6" s="2"/>
    </row>
    <row r="7" spans="1:9" s="4" customFormat="1" ht="17.100000000000001" customHeight="1">
      <c r="B7" s="3"/>
      <c r="C7" s="3"/>
      <c r="D7" s="17" t="s">
        <v>8</v>
      </c>
      <c r="E7" s="17"/>
      <c r="F7" s="41">
        <v>2018</v>
      </c>
      <c r="G7" s="42"/>
      <c r="H7" s="41">
        <v>2017</v>
      </c>
      <c r="I7" s="17" t="s">
        <v>65</v>
      </c>
    </row>
    <row r="8" spans="1:9" ht="21">
      <c r="D8" s="21"/>
      <c r="E8" s="21"/>
      <c r="F8" s="23"/>
      <c r="G8" s="21"/>
      <c r="H8" s="23"/>
      <c r="I8" s="21"/>
    </row>
    <row r="9" spans="1:9" s="6" customFormat="1" ht="21">
      <c r="C9" s="6" t="s">
        <v>0</v>
      </c>
      <c r="D9" s="31" t="s">
        <v>1</v>
      </c>
      <c r="E9" s="31"/>
      <c r="F9" s="48" t="s">
        <v>45</v>
      </c>
      <c r="G9" s="48"/>
      <c r="H9" s="48"/>
      <c r="I9" s="31"/>
    </row>
    <row r="10" spans="1:9" ht="6.6" customHeight="1">
      <c r="D10" s="21"/>
      <c r="E10" s="21"/>
      <c r="F10" s="44"/>
      <c r="G10" s="21">
        <v>58345.7</v>
      </c>
      <c r="H10" s="23"/>
      <c r="I10" s="21"/>
    </row>
    <row r="11" spans="1:9" ht="21">
      <c r="D11" s="29" t="s">
        <v>2</v>
      </c>
      <c r="E11" s="21"/>
      <c r="F11" s="39">
        <v>66136.759999999995</v>
      </c>
      <c r="G11" s="21">
        <v>248.2</v>
      </c>
      <c r="H11" s="39">
        <v>40736</v>
      </c>
      <c r="I11" s="80">
        <f>+(F11-H11)*100/H11</f>
        <v>62.354575805184595</v>
      </c>
    </row>
    <row r="12" spans="1:9" ht="21">
      <c r="A12" s="52"/>
      <c r="D12" s="29" t="s">
        <v>3</v>
      </c>
      <c r="E12" s="21"/>
      <c r="F12" s="39">
        <v>2778.83</v>
      </c>
      <c r="G12" s="21">
        <v>163.97</v>
      </c>
      <c r="H12" s="39">
        <v>4044</v>
      </c>
      <c r="I12" s="80">
        <f t="shared" ref="I12:I47" si="0">+(F12-H12)*100/H12</f>
        <v>-31.2851137487636</v>
      </c>
    </row>
    <row r="13" spans="1:9" ht="21">
      <c r="D13" s="29" t="s">
        <v>4</v>
      </c>
      <c r="E13" s="21"/>
      <c r="F13" s="39"/>
      <c r="G13" s="21"/>
      <c r="H13" s="39"/>
      <c r="I13" s="80"/>
    </row>
    <row r="14" spans="1:9" ht="21">
      <c r="D14" s="29" t="s">
        <v>5</v>
      </c>
      <c r="E14" s="21"/>
      <c r="F14" s="39"/>
      <c r="G14" s="21"/>
      <c r="H14" s="39">
        <v>0</v>
      </c>
      <c r="I14" s="80"/>
    </row>
    <row r="15" spans="1:9" ht="21">
      <c r="D15" s="29" t="s">
        <v>6</v>
      </c>
      <c r="E15" s="21"/>
      <c r="F15" s="39">
        <v>13766</v>
      </c>
      <c r="G15" s="21"/>
      <c r="H15" s="39">
        <v>11465</v>
      </c>
      <c r="I15" s="80">
        <f t="shared" si="0"/>
        <v>20.069777583951154</v>
      </c>
    </row>
    <row r="16" spans="1:9" ht="21">
      <c r="D16" s="29" t="s">
        <v>7</v>
      </c>
      <c r="E16" s="21"/>
      <c r="F16" s="39"/>
      <c r="G16" s="21"/>
      <c r="H16" s="39"/>
      <c r="I16" s="80"/>
    </row>
    <row r="17" spans="1:9" ht="6.6" customHeight="1" thickBot="1">
      <c r="D17" s="33"/>
      <c r="E17" s="21"/>
      <c r="F17" s="44"/>
      <c r="G17" s="21"/>
      <c r="H17" s="44"/>
      <c r="I17" s="80"/>
    </row>
    <row r="18" spans="1:9" s="6" customFormat="1" ht="21.75" thickBot="1">
      <c r="D18" s="45" t="s">
        <v>10</v>
      </c>
      <c r="E18" s="45"/>
      <c r="F18" s="46">
        <f t="shared" ref="F18:G18" si="1">SUM(F11:F16)</f>
        <v>82681.59</v>
      </c>
      <c r="G18" s="46">
        <f t="shared" si="1"/>
        <v>412.16999999999996</v>
      </c>
      <c r="H18" s="46">
        <f>SUM(H11:H16)</f>
        <v>56245</v>
      </c>
      <c r="I18" s="80">
        <f t="shared" si="0"/>
        <v>47.002560227575778</v>
      </c>
    </row>
    <row r="19" spans="1:9" ht="21">
      <c r="D19" s="21"/>
      <c r="E19" s="21"/>
      <c r="F19" s="23"/>
      <c r="G19" s="21"/>
      <c r="H19" s="23"/>
      <c r="I19" s="80"/>
    </row>
    <row r="20" spans="1:9" s="6" customFormat="1" ht="21">
      <c r="C20" s="6" t="s">
        <v>11</v>
      </c>
      <c r="D20" s="31" t="s">
        <v>12</v>
      </c>
      <c r="E20" s="31"/>
      <c r="F20" s="43"/>
      <c r="G20" s="31"/>
      <c r="H20" s="32"/>
      <c r="I20" s="80"/>
    </row>
    <row r="21" spans="1:9" ht="6.6" customHeight="1">
      <c r="D21" s="21"/>
      <c r="E21" s="21"/>
      <c r="F21" s="23"/>
      <c r="G21" s="21"/>
      <c r="H21" s="23"/>
      <c r="I21" s="80"/>
    </row>
    <row r="22" spans="1:9" ht="21">
      <c r="D22" s="29" t="s">
        <v>13</v>
      </c>
      <c r="E22" s="21"/>
      <c r="F22" s="39">
        <v>0</v>
      </c>
      <c r="G22" s="21"/>
      <c r="H22" s="39"/>
      <c r="I22" s="80"/>
    </row>
    <row r="23" spans="1:9" ht="21">
      <c r="D23" s="29" t="s">
        <v>14</v>
      </c>
      <c r="E23" s="21"/>
      <c r="F23" s="39">
        <v>0</v>
      </c>
      <c r="G23" s="21"/>
      <c r="H23" s="39"/>
      <c r="I23" s="80"/>
    </row>
    <row r="24" spans="1:9" ht="6.6" customHeight="1" thickBot="1">
      <c r="D24" s="33"/>
      <c r="E24" s="21"/>
      <c r="F24" s="44"/>
      <c r="G24" s="21"/>
      <c r="H24" s="44"/>
      <c r="I24" s="80"/>
    </row>
    <row r="25" spans="1:9" s="6" customFormat="1" ht="21.75" thickBot="1">
      <c r="D25" s="45" t="s">
        <v>10</v>
      </c>
      <c r="E25" s="45"/>
      <c r="F25" s="46">
        <f>SUM(F22:F23)</f>
        <v>0</v>
      </c>
      <c r="G25" s="45"/>
      <c r="H25" s="46">
        <f>SUM(H22:H23)</f>
        <v>0</v>
      </c>
      <c r="I25" s="80"/>
    </row>
    <row r="26" spans="1:9" ht="21.75" thickBot="1">
      <c r="D26" s="21"/>
      <c r="E26" s="21"/>
      <c r="F26" s="23"/>
      <c r="G26" s="21"/>
      <c r="H26" s="23"/>
      <c r="I26" s="80"/>
    </row>
    <row r="27" spans="1:9" s="6" customFormat="1" ht="21.75" thickBot="1">
      <c r="C27" s="10" t="s">
        <v>15</v>
      </c>
      <c r="D27" s="47" t="s">
        <v>16</v>
      </c>
      <c r="E27" s="31"/>
      <c r="F27" s="46">
        <f>+F25+F18</f>
        <v>82681.59</v>
      </c>
      <c r="G27" s="31"/>
      <c r="H27" s="46">
        <f>+H25+H18</f>
        <v>56245</v>
      </c>
      <c r="I27" s="80">
        <f t="shared" si="0"/>
        <v>47.002560227575778</v>
      </c>
    </row>
    <row r="28" spans="1:9" ht="21">
      <c r="D28" s="21"/>
      <c r="E28" s="21"/>
      <c r="F28" s="23"/>
      <c r="G28" s="21"/>
      <c r="H28" s="23"/>
      <c r="I28" s="80"/>
    </row>
    <row r="29" spans="1:9" s="6" customFormat="1" ht="21">
      <c r="C29" s="6" t="s">
        <v>17</v>
      </c>
      <c r="D29" s="31" t="s">
        <v>18</v>
      </c>
      <c r="E29" s="31"/>
      <c r="F29" s="43" t="s">
        <v>45</v>
      </c>
      <c r="G29" s="31"/>
      <c r="H29" s="32"/>
      <c r="I29" s="80"/>
    </row>
    <row r="30" spans="1:9" ht="6.6" customHeight="1">
      <c r="D30" s="21"/>
      <c r="E30" s="21"/>
      <c r="F30" s="23"/>
      <c r="G30" s="21"/>
      <c r="H30" s="23"/>
      <c r="I30" s="80"/>
    </row>
    <row r="31" spans="1:9" ht="21">
      <c r="B31" s="50"/>
      <c r="D31" s="29" t="s">
        <v>2</v>
      </c>
      <c r="E31" s="21"/>
      <c r="F31" s="39">
        <v>52077.45</v>
      </c>
      <c r="G31" s="21"/>
      <c r="H31" s="39">
        <v>41515.71</v>
      </c>
      <c r="I31" s="80">
        <f t="shared" si="0"/>
        <v>25.440345353602282</v>
      </c>
    </row>
    <row r="32" spans="1:9" ht="21">
      <c r="A32" s="52"/>
      <c r="B32" s="50"/>
      <c r="D32" s="29" t="s">
        <v>19</v>
      </c>
      <c r="E32" s="21"/>
      <c r="F32" s="39"/>
      <c r="G32" s="21"/>
      <c r="H32" s="39"/>
      <c r="I32" s="80"/>
    </row>
    <row r="33" spans="1:9" ht="21">
      <c r="B33" s="51"/>
      <c r="D33" s="29" t="s">
        <v>4</v>
      </c>
      <c r="E33" s="21"/>
      <c r="F33" s="39"/>
      <c r="G33" s="21"/>
      <c r="H33" s="39">
        <v>0</v>
      </c>
      <c r="I33" s="80"/>
    </row>
    <row r="34" spans="1:9" ht="21">
      <c r="A34" s="52"/>
      <c r="B34" s="50"/>
      <c r="D34" s="29" t="s">
        <v>20</v>
      </c>
      <c r="E34" s="21"/>
      <c r="F34" s="39">
        <v>6765.78</v>
      </c>
      <c r="G34" s="21"/>
      <c r="H34" s="39">
        <v>5133.62</v>
      </c>
      <c r="I34" s="80">
        <f t="shared" si="0"/>
        <v>31.793549191408793</v>
      </c>
    </row>
    <row r="35" spans="1:9" ht="21">
      <c r="B35" s="51"/>
      <c r="D35" s="29" t="s">
        <v>21</v>
      </c>
      <c r="E35" s="21"/>
      <c r="F35" s="39"/>
      <c r="G35" s="21"/>
      <c r="H35" s="39">
        <v>6485.63</v>
      </c>
      <c r="I35" s="80"/>
    </row>
    <row r="36" spans="1:9" ht="21">
      <c r="B36" s="50"/>
      <c r="D36" s="29" t="s">
        <v>22</v>
      </c>
      <c r="E36" s="21"/>
      <c r="F36" s="39">
        <v>100</v>
      </c>
      <c r="G36" s="21"/>
      <c r="H36" s="39">
        <v>250</v>
      </c>
      <c r="I36" s="80">
        <f t="shared" si="0"/>
        <v>-60</v>
      </c>
    </row>
    <row r="37" spans="1:9" ht="6.6" customHeight="1" thickBot="1">
      <c r="D37" s="33"/>
      <c r="E37" s="21"/>
      <c r="F37" s="44"/>
      <c r="G37" s="21"/>
      <c r="H37" s="44"/>
      <c r="I37" s="80"/>
    </row>
    <row r="38" spans="1:9" s="6" customFormat="1" ht="21.75" thickBot="1">
      <c r="D38" s="45" t="s">
        <v>10</v>
      </c>
      <c r="E38" s="45"/>
      <c r="F38" s="46">
        <f t="shared" ref="F38:G38" si="2">SUM(F31:F36)</f>
        <v>58943.229999999996</v>
      </c>
      <c r="G38" s="46">
        <f t="shared" si="2"/>
        <v>0</v>
      </c>
      <c r="H38" s="46">
        <f>SUM(H31:H36)</f>
        <v>53384.959999999999</v>
      </c>
      <c r="I38" s="80">
        <f t="shared" si="0"/>
        <v>10.411677745941923</v>
      </c>
    </row>
    <row r="39" spans="1:9" ht="21">
      <c r="D39" s="21"/>
      <c r="E39" s="21"/>
      <c r="F39" s="23"/>
      <c r="G39" s="21"/>
      <c r="H39" s="23"/>
      <c r="I39" s="80"/>
    </row>
    <row r="40" spans="1:9" s="6" customFormat="1" ht="21">
      <c r="C40" s="6" t="s">
        <v>23</v>
      </c>
      <c r="D40" s="31" t="s">
        <v>24</v>
      </c>
      <c r="E40" s="31"/>
      <c r="F40" s="43"/>
      <c r="G40" s="31"/>
      <c r="H40" s="32"/>
      <c r="I40" s="80"/>
    </row>
    <row r="41" spans="1:9" ht="6.6" customHeight="1">
      <c r="D41" s="21"/>
      <c r="E41" s="21"/>
      <c r="F41" s="23"/>
      <c r="G41" s="21"/>
      <c r="H41" s="23"/>
      <c r="I41" s="80"/>
    </row>
    <row r="42" spans="1:9" ht="21">
      <c r="D42" s="29" t="s">
        <v>25</v>
      </c>
      <c r="E42" s="21"/>
      <c r="F42" s="39">
        <v>0</v>
      </c>
      <c r="G42" s="21"/>
      <c r="H42" s="39"/>
      <c r="I42" s="80"/>
    </row>
    <row r="43" spans="1:9" ht="21">
      <c r="D43" s="29" t="s">
        <v>26</v>
      </c>
      <c r="E43" s="21"/>
      <c r="F43" s="39">
        <v>0</v>
      </c>
      <c r="G43" s="21"/>
      <c r="H43" s="39"/>
      <c r="I43" s="80"/>
    </row>
    <row r="44" spans="1:9" ht="6.6" customHeight="1" thickBot="1">
      <c r="D44" s="33"/>
      <c r="E44" s="21"/>
      <c r="F44" s="44"/>
      <c r="G44" s="21"/>
      <c r="H44" s="44"/>
      <c r="I44" s="80"/>
    </row>
    <row r="45" spans="1:9" s="6" customFormat="1" ht="21.75" thickBot="1">
      <c r="D45" s="45" t="s">
        <v>10</v>
      </c>
      <c r="E45" s="45"/>
      <c r="F45" s="46">
        <f>SUM(F42:F43)</f>
        <v>0</v>
      </c>
      <c r="G45" s="45"/>
      <c r="H45" s="46">
        <f>SUM(H42:H43)</f>
        <v>0</v>
      </c>
      <c r="I45" s="80"/>
    </row>
    <row r="46" spans="1:9" ht="21.75" thickBot="1">
      <c r="D46" s="21"/>
      <c r="E46" s="21"/>
      <c r="F46" s="23"/>
      <c r="G46" s="21"/>
      <c r="H46" s="23"/>
      <c r="I46" s="80"/>
    </row>
    <row r="47" spans="1:9" s="6" customFormat="1" ht="21.75" thickBot="1">
      <c r="C47" s="10" t="s">
        <v>27</v>
      </c>
      <c r="D47" s="47" t="s">
        <v>28</v>
      </c>
      <c r="E47" s="31"/>
      <c r="F47" s="46">
        <f>+F45+F38</f>
        <v>58943.229999999996</v>
      </c>
      <c r="G47" s="31"/>
      <c r="H47" s="46">
        <f>+H45+H38</f>
        <v>53384.959999999999</v>
      </c>
      <c r="I47" s="80">
        <f t="shared" si="0"/>
        <v>10.411677745941923</v>
      </c>
    </row>
    <row r="48" spans="1:9" ht="21">
      <c r="D48" s="21"/>
      <c r="E48" s="21"/>
      <c r="F48" s="23"/>
      <c r="G48" s="21"/>
      <c r="H48" s="23"/>
      <c r="I48" s="80"/>
    </row>
    <row r="49" spans="3:9" ht="21.75" thickBot="1">
      <c r="D49" s="21"/>
      <c r="E49" s="21"/>
      <c r="F49" s="23"/>
      <c r="G49" s="21"/>
      <c r="H49" s="23"/>
      <c r="I49" s="80"/>
    </row>
    <row r="50" spans="3:9" s="6" customFormat="1" ht="21.75" thickBot="1">
      <c r="C50" s="10"/>
      <c r="D50" s="47" t="s">
        <v>64</v>
      </c>
      <c r="E50" s="31"/>
      <c r="F50" s="46">
        <f>+F27-F47</f>
        <v>23738.36</v>
      </c>
      <c r="G50" s="31"/>
      <c r="H50" s="46">
        <f>+H27-H47</f>
        <v>2860.0400000000009</v>
      </c>
      <c r="I50" s="80"/>
    </row>
    <row r="51" spans="3:9" ht="6.6" customHeight="1" thickBot="1">
      <c r="D51" s="21"/>
      <c r="E51" s="21"/>
      <c r="F51" s="23"/>
      <c r="G51" s="21"/>
      <c r="H51" s="23"/>
      <c r="I51" s="80"/>
    </row>
    <row r="52" spans="3:9" s="6" customFormat="1" ht="21.75" thickBot="1">
      <c r="C52" s="10" t="s">
        <v>31</v>
      </c>
      <c r="D52" s="47" t="s">
        <v>29</v>
      </c>
      <c r="E52" s="31"/>
      <c r="F52" s="46">
        <v>37702.519999999997</v>
      </c>
      <c r="G52" s="31"/>
      <c r="H52" s="53">
        <v>34842.480000000003</v>
      </c>
      <c r="I52" s="80"/>
    </row>
    <row r="53" spans="3:9" s="6" customFormat="1" ht="21.75" thickBot="1">
      <c r="C53" s="10" t="s">
        <v>32</v>
      </c>
      <c r="D53" s="47" t="s">
        <v>30</v>
      </c>
      <c r="E53" s="31"/>
      <c r="F53" s="46">
        <f>+F50+F52</f>
        <v>61440.88</v>
      </c>
      <c r="G53" s="31"/>
      <c r="H53" s="53">
        <f>+H50+H52</f>
        <v>37702.520000000004</v>
      </c>
      <c r="I53" s="80"/>
    </row>
    <row r="54" spans="3:9" ht="21">
      <c r="D54" s="21"/>
      <c r="E54" s="21"/>
      <c r="F54" s="23"/>
      <c r="G54" s="21"/>
      <c r="H54" s="23"/>
    </row>
  </sheetData>
  <hyperlinks>
    <hyperlink ref="F9" location="'A1'!A1" display="Apri dettaglio"/>
    <hyperlink ref="F29" location="'A4'!A1" display="Apri dettaglio"/>
  </hyperlinks>
  <pageMargins left="0.7" right="0.7" top="0.75" bottom="0.75" header="0.3" footer="0.3"/>
  <pageSetup paperSize="8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topLeftCell="A4" zoomScale="55" zoomScaleSheetLayoutView="55" workbookViewId="0">
      <selection activeCell="O18" sqref="O18"/>
    </sheetView>
  </sheetViews>
  <sheetFormatPr defaultColWidth="9" defaultRowHeight="12.75"/>
  <cols>
    <col min="1" max="1" width="10.28515625" style="1" customWidth="1"/>
    <col min="2" max="2" width="3.140625" style="1" customWidth="1"/>
    <col min="3" max="3" width="3" style="1" bestFit="1" customWidth="1"/>
    <col min="4" max="4" width="20.42578125" style="1" bestFit="1" customWidth="1"/>
    <col min="5" max="5" width="70.5703125" style="12" bestFit="1" customWidth="1"/>
    <col min="6" max="6" width="1.7109375" style="12" customWidth="1"/>
    <col min="7" max="7" width="21.85546875" style="14" customWidth="1"/>
    <col min="8" max="8" width="1.7109375" style="1" customWidth="1"/>
    <col min="9" max="9" width="3.42578125" style="1" customWidth="1"/>
    <col min="10" max="16384" width="9" style="1"/>
  </cols>
  <sheetData>
    <row r="1" spans="1:8">
      <c r="A1" s="11" t="s">
        <v>46</v>
      </c>
    </row>
    <row r="3" spans="1:8" s="4" customFormat="1" ht="17.100000000000001" customHeight="1">
      <c r="B3" s="3"/>
      <c r="C3" s="3" t="s">
        <v>0</v>
      </c>
      <c r="D3" s="3" t="s">
        <v>1</v>
      </c>
      <c r="E3" s="13"/>
      <c r="F3" s="13"/>
      <c r="G3" s="15"/>
      <c r="H3" s="3"/>
    </row>
    <row r="5" spans="1:8" s="5" customFormat="1" ht="21">
      <c r="D5" s="25" t="s">
        <v>41</v>
      </c>
      <c r="E5" s="25" t="s">
        <v>42</v>
      </c>
      <c r="F5" s="25"/>
      <c r="G5" s="26" t="s">
        <v>43</v>
      </c>
    </row>
    <row r="6" spans="1:8" ht="6.6" customHeight="1">
      <c r="D6" s="21"/>
      <c r="E6" s="21"/>
      <c r="F6" s="21"/>
      <c r="G6" s="22"/>
    </row>
    <row r="7" spans="1:8" ht="63">
      <c r="D7" s="54" t="s">
        <v>2</v>
      </c>
      <c r="E7" s="55" t="s">
        <v>60</v>
      </c>
      <c r="F7" s="56"/>
      <c r="G7" s="57">
        <v>39953.040000000001</v>
      </c>
    </row>
    <row r="8" spans="1:8" ht="21">
      <c r="D8" s="54"/>
      <c r="E8" s="40" t="s">
        <v>66</v>
      </c>
      <c r="F8" s="56"/>
      <c r="G8" s="57">
        <v>5892.9</v>
      </c>
    </row>
    <row r="9" spans="1:8" ht="21">
      <c r="D9" s="54"/>
      <c r="E9" s="40" t="s">
        <v>82</v>
      </c>
      <c r="F9" s="56"/>
      <c r="G9" s="57">
        <v>20290.82</v>
      </c>
    </row>
    <row r="10" spans="1:8" ht="21">
      <c r="D10" s="54"/>
      <c r="E10" s="58"/>
      <c r="F10" s="56"/>
      <c r="G10" s="59"/>
    </row>
    <row r="11" spans="1:8" ht="21">
      <c r="D11" s="54"/>
      <c r="E11" s="60"/>
      <c r="F11" s="56"/>
      <c r="G11" s="61"/>
    </row>
    <row r="12" spans="1:8" ht="21">
      <c r="D12" s="54"/>
      <c r="E12" s="40"/>
      <c r="F12" s="56"/>
      <c r="G12" s="61"/>
    </row>
    <row r="13" spans="1:8" ht="6" customHeight="1" thickBot="1">
      <c r="D13" s="21"/>
      <c r="E13" s="21"/>
      <c r="F13" s="21"/>
      <c r="G13" s="22"/>
    </row>
    <row r="14" spans="1:8" s="6" customFormat="1" ht="21.75" thickBot="1">
      <c r="D14" s="54"/>
      <c r="E14" s="62" t="s">
        <v>44</v>
      </c>
      <c r="F14" s="31"/>
      <c r="G14" s="63">
        <f>SUM(G7:G13)</f>
        <v>66136.760000000009</v>
      </c>
    </row>
    <row r="15" spans="1:8" ht="21">
      <c r="D15" s="21"/>
      <c r="E15" s="21"/>
      <c r="F15" s="21"/>
      <c r="G15" s="22"/>
    </row>
    <row r="16" spans="1:8" ht="21">
      <c r="D16" s="54" t="s">
        <v>3</v>
      </c>
      <c r="E16" s="64" t="s">
        <v>61</v>
      </c>
      <c r="F16" s="21"/>
      <c r="G16" s="61">
        <f>1050+75</f>
        <v>1125</v>
      </c>
    </row>
    <row r="17" spans="4:7" ht="21">
      <c r="D17" s="54"/>
      <c r="E17" s="65" t="s">
        <v>67</v>
      </c>
      <c r="F17" s="21"/>
      <c r="G17" s="59">
        <v>940</v>
      </c>
    </row>
    <row r="18" spans="4:7" ht="21">
      <c r="D18" s="54"/>
      <c r="E18" s="29" t="s">
        <v>54</v>
      </c>
      <c r="F18" s="21"/>
      <c r="G18" s="30">
        <v>471.73</v>
      </c>
    </row>
    <row r="19" spans="4:7" ht="21">
      <c r="D19" s="54"/>
      <c r="E19" s="29" t="s">
        <v>62</v>
      </c>
      <c r="F19" s="21"/>
      <c r="G19" s="30">
        <v>242.1</v>
      </c>
    </row>
    <row r="20" spans="4:7" ht="21">
      <c r="D20" s="54"/>
      <c r="E20" s="29"/>
      <c r="F20" s="21"/>
      <c r="G20" s="30"/>
    </row>
    <row r="21" spans="4:7" ht="21">
      <c r="D21" s="54"/>
      <c r="E21" s="29"/>
      <c r="F21" s="21"/>
      <c r="G21" s="30"/>
    </row>
    <row r="22" spans="4:7" ht="21">
      <c r="D22" s="54"/>
      <c r="E22" s="29"/>
      <c r="F22" s="21"/>
      <c r="G22" s="30"/>
    </row>
    <row r="23" spans="4:7" ht="6" customHeight="1" thickBot="1">
      <c r="D23" s="21"/>
      <c r="E23" s="21"/>
      <c r="F23" s="21"/>
      <c r="G23" s="22"/>
    </row>
    <row r="24" spans="4:7" s="6" customFormat="1" ht="21.75" thickBot="1">
      <c r="D24" s="54"/>
      <c r="E24" s="62" t="s">
        <v>44</v>
      </c>
      <c r="F24" s="31"/>
      <c r="G24" s="63">
        <f>SUM(G16:G23)</f>
        <v>2778.83</v>
      </c>
    </row>
    <row r="25" spans="4:7" ht="21">
      <c r="D25" s="21"/>
      <c r="E25" s="21"/>
      <c r="F25" s="21"/>
      <c r="G25" s="22"/>
    </row>
    <row r="26" spans="4:7" ht="21">
      <c r="D26" s="54" t="s">
        <v>4</v>
      </c>
      <c r="E26" s="21"/>
      <c r="F26" s="21"/>
      <c r="G26" s="22"/>
    </row>
    <row r="27" spans="4:7" ht="21">
      <c r="D27" s="54"/>
      <c r="E27" s="49"/>
      <c r="F27" s="21"/>
      <c r="G27" s="30"/>
    </row>
    <row r="28" spans="4:7" ht="21">
      <c r="D28" s="54"/>
      <c r="E28" s="29"/>
      <c r="F28" s="21"/>
      <c r="G28" s="30"/>
    </row>
    <row r="29" spans="4:7" ht="21">
      <c r="D29" s="54"/>
      <c r="E29" s="29"/>
      <c r="F29" s="21"/>
      <c r="G29" s="30"/>
    </row>
    <row r="30" spans="4:7" ht="21.75" thickBot="1">
      <c r="D30" s="54"/>
      <c r="E30" s="29"/>
      <c r="F30" s="21"/>
      <c r="G30" s="30"/>
    </row>
    <row r="31" spans="4:7" s="6" customFormat="1" ht="21.75" thickBot="1">
      <c r="D31" s="54"/>
      <c r="E31" s="62" t="s">
        <v>44</v>
      </c>
      <c r="F31" s="31"/>
      <c r="G31" s="63">
        <f>SUM(G27:G30)</f>
        <v>0</v>
      </c>
    </row>
    <row r="32" spans="4:7" ht="21">
      <c r="D32" s="54"/>
      <c r="E32" s="33"/>
      <c r="F32" s="21"/>
      <c r="G32" s="34"/>
    </row>
    <row r="33" spans="4:7" ht="21">
      <c r="D33" s="54" t="s">
        <v>5</v>
      </c>
      <c r="E33" s="29"/>
      <c r="F33" s="21"/>
      <c r="G33" s="30"/>
    </row>
    <row r="34" spans="4:7" ht="21">
      <c r="D34" s="54"/>
      <c r="E34" s="29"/>
      <c r="F34" s="21"/>
      <c r="G34" s="30"/>
    </row>
    <row r="35" spans="4:7" ht="21">
      <c r="D35" s="54"/>
      <c r="E35" s="29"/>
      <c r="F35" s="21"/>
      <c r="G35" s="30"/>
    </row>
    <row r="36" spans="4:7" ht="21">
      <c r="D36" s="54"/>
      <c r="E36" s="29"/>
      <c r="F36" s="21"/>
      <c r="G36" s="30"/>
    </row>
    <row r="37" spans="4:7" ht="6" customHeight="1" thickBot="1">
      <c r="D37" s="21"/>
      <c r="E37" s="21"/>
      <c r="F37" s="21"/>
      <c r="G37" s="22"/>
    </row>
    <row r="38" spans="4:7" s="6" customFormat="1" ht="21.75" thickBot="1">
      <c r="D38" s="54"/>
      <c r="E38" s="62" t="s">
        <v>44</v>
      </c>
      <c r="F38" s="31"/>
      <c r="G38" s="63">
        <f>SUM(G33:G36)</f>
        <v>0</v>
      </c>
    </row>
    <row r="39" spans="4:7" ht="21">
      <c r="D39" s="21"/>
      <c r="E39" s="21"/>
      <c r="F39" s="21"/>
      <c r="G39" s="22"/>
    </row>
    <row r="40" spans="4:7" ht="21">
      <c r="D40" s="54" t="s">
        <v>6</v>
      </c>
      <c r="E40" s="29" t="s">
        <v>55</v>
      </c>
      <c r="F40" s="21"/>
      <c r="G40" s="30">
        <v>13766</v>
      </c>
    </row>
    <row r="41" spans="4:7" ht="21">
      <c r="D41" s="54"/>
      <c r="E41" s="29"/>
      <c r="F41" s="21"/>
      <c r="G41" s="30"/>
    </row>
    <row r="42" spans="4:7" ht="21">
      <c r="D42" s="54"/>
      <c r="E42" s="29"/>
      <c r="F42" s="21"/>
      <c r="G42" s="30"/>
    </row>
    <row r="43" spans="4:7" ht="21">
      <c r="D43" s="54"/>
      <c r="E43" s="29"/>
      <c r="F43" s="21"/>
      <c r="G43" s="30"/>
    </row>
    <row r="44" spans="4:7" ht="21.75" thickBot="1">
      <c r="D44" s="54"/>
      <c r="E44" s="29"/>
      <c r="F44" s="21"/>
      <c r="G44" s="30"/>
    </row>
    <row r="45" spans="4:7" ht="21.75" thickBot="1">
      <c r="D45" s="54"/>
      <c r="E45" s="62" t="s">
        <v>44</v>
      </c>
      <c r="F45" s="21"/>
      <c r="G45" s="63">
        <f>SUM(G40:G44)</f>
        <v>13766</v>
      </c>
    </row>
    <row r="46" spans="4:7" ht="6" customHeight="1">
      <c r="D46" s="21"/>
      <c r="E46" s="21"/>
      <c r="F46" s="31"/>
      <c r="G46" s="22"/>
    </row>
    <row r="47" spans="4:7" s="6" customFormat="1" ht="21">
      <c r="D47" s="54"/>
      <c r="E47" s="21"/>
      <c r="F47" s="21"/>
      <c r="G47" s="22"/>
    </row>
    <row r="48" spans="4:7" ht="21">
      <c r="D48" s="21"/>
      <c r="E48" s="60"/>
      <c r="F48" s="21"/>
      <c r="G48" s="59"/>
    </row>
    <row r="49" spans="4:7" ht="21">
      <c r="D49" s="54" t="s">
        <v>7</v>
      </c>
      <c r="E49" s="21"/>
      <c r="F49" s="21"/>
      <c r="G49" s="22"/>
    </row>
    <row r="50" spans="4:7" ht="21">
      <c r="D50" s="54"/>
      <c r="E50" s="29"/>
      <c r="F50" s="21"/>
      <c r="G50" s="30"/>
    </row>
    <row r="51" spans="4:7" ht="21">
      <c r="D51" s="54"/>
      <c r="E51" s="29"/>
      <c r="F51" s="21"/>
      <c r="G51" s="30"/>
    </row>
    <row r="52" spans="4:7" ht="21">
      <c r="D52" s="54"/>
      <c r="E52" s="29"/>
      <c r="F52" s="21"/>
      <c r="G52" s="30"/>
    </row>
    <row r="53" spans="4:7" ht="21.75" thickBot="1">
      <c r="D53" s="54"/>
      <c r="E53" s="29"/>
      <c r="F53" s="21"/>
      <c r="G53" s="30"/>
    </row>
    <row r="54" spans="4:7" ht="21.75" thickBot="1">
      <c r="D54" s="54"/>
      <c r="E54" s="62" t="s">
        <v>44</v>
      </c>
      <c r="F54" s="21"/>
      <c r="G54" s="63"/>
    </row>
    <row r="55" spans="4:7" ht="17.25" customHeight="1">
      <c r="D55" s="21"/>
      <c r="E55" s="21"/>
      <c r="F55" s="31"/>
      <c r="G55" s="21"/>
    </row>
    <row r="56" spans="4:7" s="6" customFormat="1" ht="21">
      <c r="D56" s="54"/>
      <c r="E56" s="33"/>
      <c r="F56" s="21"/>
      <c r="G56" s="34"/>
    </row>
    <row r="57" spans="4:7" ht="6.6" customHeight="1">
      <c r="D57" s="33"/>
      <c r="E57" s="21"/>
      <c r="F57" s="21"/>
      <c r="G57" s="22"/>
    </row>
  </sheetData>
  <hyperlinks>
    <hyperlink ref="A1" location="'SEZIONE A'!A1" display="Torna sezione A"/>
  </hyperlinks>
  <pageMargins left="0.7" right="0.7" top="0.75" bottom="0.75" header="0.3" footer="0.3"/>
  <pageSetup paperSize="8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view="pageBreakPreview" zoomScale="70" zoomScaleSheetLayoutView="70" workbookViewId="0">
      <selection activeCell="E13" sqref="E13"/>
    </sheetView>
  </sheetViews>
  <sheetFormatPr defaultColWidth="9" defaultRowHeight="12.75"/>
  <cols>
    <col min="1" max="1" width="12.28515625" style="1" bestFit="1" customWidth="1"/>
    <col min="2" max="2" width="3.140625" style="1" customWidth="1"/>
    <col min="3" max="3" width="2.5703125" style="1" customWidth="1"/>
    <col min="4" max="4" width="50.7109375" style="1" customWidth="1"/>
    <col min="5" max="5" width="51.28515625" style="12" bestFit="1" customWidth="1"/>
    <col min="6" max="6" width="0.5703125" style="12" customWidth="1"/>
    <col min="7" max="7" width="18.42578125" style="14" bestFit="1" customWidth="1"/>
    <col min="8" max="8" width="1.7109375" style="1" customWidth="1"/>
    <col min="9" max="16384" width="9" style="1"/>
  </cols>
  <sheetData>
    <row r="1" spans="1:8">
      <c r="A1" s="11" t="s">
        <v>46</v>
      </c>
    </row>
    <row r="3" spans="1:8" s="4" customFormat="1" ht="17.100000000000001" customHeight="1">
      <c r="B3" s="3"/>
      <c r="C3" s="3" t="s">
        <v>17</v>
      </c>
      <c r="D3" s="3" t="s">
        <v>18</v>
      </c>
      <c r="E3" s="13"/>
      <c r="F3" s="13"/>
      <c r="G3" s="15"/>
      <c r="H3" s="3"/>
    </row>
    <row r="5" spans="1:8" s="5" customFormat="1" ht="21">
      <c r="D5" s="25" t="s">
        <v>41</v>
      </c>
      <c r="E5" s="25" t="s">
        <v>42</v>
      </c>
      <c r="F5" s="25"/>
      <c r="G5" s="26" t="s">
        <v>43</v>
      </c>
    </row>
    <row r="6" spans="1:8" ht="6.6" customHeight="1">
      <c r="D6" s="21"/>
      <c r="E6" s="21"/>
      <c r="F6" s="21"/>
      <c r="G6" s="22"/>
    </row>
    <row r="7" spans="1:8" ht="84">
      <c r="D7" s="54" t="s">
        <v>2</v>
      </c>
      <c r="E7" s="96" t="s">
        <v>76</v>
      </c>
      <c r="F7" s="21"/>
      <c r="G7" s="69">
        <v>48033.51</v>
      </c>
    </row>
    <row r="8" spans="1:8" ht="21">
      <c r="D8" s="54"/>
      <c r="E8" s="29" t="s">
        <v>82</v>
      </c>
      <c r="F8" s="97"/>
      <c r="G8" s="30">
        <v>290</v>
      </c>
    </row>
    <row r="9" spans="1:8" ht="21">
      <c r="D9" s="54"/>
      <c r="E9" s="70" t="s">
        <v>56</v>
      </c>
      <c r="F9" s="21"/>
      <c r="G9" s="71">
        <v>554</v>
      </c>
    </row>
    <row r="10" spans="1:8" ht="42">
      <c r="D10" s="54"/>
      <c r="E10" s="66" t="s">
        <v>57</v>
      </c>
      <c r="F10" s="21"/>
      <c r="G10" s="30">
        <v>1246.25</v>
      </c>
    </row>
    <row r="11" spans="1:8" ht="21">
      <c r="D11" s="54"/>
      <c r="E11" s="29" t="s">
        <v>68</v>
      </c>
      <c r="F11" s="21"/>
      <c r="G11" s="30">
        <v>193.69</v>
      </c>
    </row>
    <row r="12" spans="1:8" ht="21">
      <c r="D12" s="54"/>
      <c r="E12" s="29" t="s">
        <v>63</v>
      </c>
      <c r="F12" s="21"/>
      <c r="G12" s="30">
        <v>1760</v>
      </c>
    </row>
    <row r="13" spans="1:8" ht="21">
      <c r="D13" s="54"/>
      <c r="E13" s="29"/>
      <c r="F13" s="21"/>
      <c r="G13" s="30"/>
    </row>
    <row r="14" spans="1:8" ht="6" customHeight="1" thickBot="1">
      <c r="D14" s="21"/>
      <c r="E14" s="21"/>
      <c r="F14" s="21"/>
      <c r="G14" s="22"/>
    </row>
    <row r="15" spans="1:8" s="6" customFormat="1" ht="21.75" thickBot="1">
      <c r="D15" s="54"/>
      <c r="E15" s="62" t="s">
        <v>44</v>
      </c>
      <c r="F15" s="31"/>
      <c r="G15" s="63">
        <f>SUM(G7:G14)</f>
        <v>52077.450000000004</v>
      </c>
    </row>
    <row r="16" spans="1:8" ht="21">
      <c r="D16" s="21"/>
      <c r="E16" s="21"/>
      <c r="F16" s="21"/>
      <c r="G16" s="22"/>
    </row>
    <row r="17" spans="4:7" ht="21">
      <c r="D17" s="54" t="s">
        <v>19</v>
      </c>
      <c r="E17" s="29"/>
      <c r="F17" s="21"/>
      <c r="G17" s="30"/>
    </row>
    <row r="18" spans="4:7" ht="21">
      <c r="D18" s="54"/>
      <c r="E18" s="29"/>
      <c r="F18" s="21"/>
      <c r="G18" s="30"/>
    </row>
    <row r="19" spans="4:7" ht="21">
      <c r="D19" s="54"/>
      <c r="E19" s="29"/>
      <c r="F19" s="21"/>
      <c r="G19" s="30"/>
    </row>
    <row r="20" spans="4:7" ht="21">
      <c r="D20" s="54"/>
      <c r="E20" s="29"/>
      <c r="F20" s="21"/>
      <c r="G20" s="30"/>
    </row>
    <row r="21" spans="4:7" ht="21">
      <c r="D21" s="54"/>
      <c r="E21" s="29"/>
      <c r="F21" s="21"/>
      <c r="G21" s="30"/>
    </row>
    <row r="22" spans="4:7" ht="6" customHeight="1" thickBot="1">
      <c r="D22" s="21"/>
      <c r="E22" s="21"/>
      <c r="F22" s="21"/>
      <c r="G22" s="22"/>
    </row>
    <row r="23" spans="4:7" s="6" customFormat="1" ht="21.75" thickBot="1">
      <c r="D23" s="54"/>
      <c r="E23" s="62" t="s">
        <v>44</v>
      </c>
      <c r="F23" s="31"/>
      <c r="G23" s="63">
        <f>SUM(G17:G21)</f>
        <v>0</v>
      </c>
    </row>
    <row r="24" spans="4:7" ht="21">
      <c r="D24" s="21"/>
      <c r="E24" s="21"/>
      <c r="F24" s="21"/>
      <c r="G24" s="22"/>
    </row>
    <row r="25" spans="4:7" ht="21">
      <c r="D25" s="54" t="s">
        <v>4</v>
      </c>
      <c r="E25" s="29"/>
      <c r="F25" s="21"/>
      <c r="G25" s="30"/>
    </row>
    <row r="26" spans="4:7" ht="21">
      <c r="D26" s="54"/>
      <c r="E26" s="29"/>
      <c r="F26" s="21"/>
      <c r="G26" s="30"/>
    </row>
    <row r="27" spans="4:7" ht="21">
      <c r="D27" s="54"/>
      <c r="E27" s="29"/>
      <c r="F27" s="21"/>
      <c r="G27" s="30"/>
    </row>
    <row r="28" spans="4:7" ht="21">
      <c r="D28" s="54"/>
      <c r="E28" s="29"/>
      <c r="F28" s="21"/>
      <c r="G28" s="30"/>
    </row>
    <row r="29" spans="4:7" ht="21">
      <c r="D29" s="54"/>
      <c r="E29" s="29"/>
      <c r="F29" s="21"/>
      <c r="G29" s="30"/>
    </row>
    <row r="30" spans="4:7" ht="6" customHeight="1" thickBot="1">
      <c r="D30" s="21"/>
      <c r="E30" s="21"/>
      <c r="F30" s="21"/>
      <c r="G30" s="22"/>
    </row>
    <row r="31" spans="4:7" s="6" customFormat="1" ht="21.75" thickBot="1">
      <c r="D31" s="54"/>
      <c r="E31" s="62" t="s">
        <v>44</v>
      </c>
      <c r="F31" s="31"/>
      <c r="G31" s="63">
        <f>SUM(G25:G29)</f>
        <v>0</v>
      </c>
    </row>
    <row r="32" spans="4:7" ht="21">
      <c r="D32" s="54"/>
      <c r="E32" s="33"/>
      <c r="F32" s="21"/>
      <c r="G32" s="34"/>
    </row>
    <row r="33" spans="4:8" ht="42">
      <c r="D33" s="54" t="s">
        <v>20</v>
      </c>
      <c r="E33" s="67" t="s">
        <v>58</v>
      </c>
      <c r="F33" s="21"/>
      <c r="G33" s="30">
        <v>3347.75</v>
      </c>
    </row>
    <row r="34" spans="4:8" ht="21">
      <c r="D34" s="54"/>
      <c r="E34" s="68" t="s">
        <v>59</v>
      </c>
      <c r="F34" s="21"/>
      <c r="G34" s="69">
        <v>348.03</v>
      </c>
    </row>
    <row r="35" spans="4:8" ht="21">
      <c r="D35" s="54"/>
      <c r="E35" s="29" t="s">
        <v>69</v>
      </c>
      <c r="F35" s="29"/>
      <c r="G35" s="30">
        <v>3070</v>
      </c>
      <c r="H35" s="7"/>
    </row>
    <row r="36" spans="4:8" ht="21">
      <c r="D36" s="54"/>
      <c r="E36" s="70"/>
      <c r="F36" s="21"/>
      <c r="G36" s="71"/>
    </row>
    <row r="37" spans="4:8" ht="21">
      <c r="D37" s="54"/>
      <c r="E37" s="29"/>
      <c r="F37" s="21"/>
      <c r="G37" s="30"/>
    </row>
    <row r="38" spans="4:8" ht="21">
      <c r="D38" s="54"/>
      <c r="E38" s="29"/>
      <c r="F38" s="21"/>
      <c r="G38" s="30"/>
    </row>
    <row r="39" spans="4:8" ht="6" customHeight="1" thickBot="1">
      <c r="D39" s="21"/>
      <c r="E39" s="21"/>
      <c r="F39" s="21"/>
      <c r="G39" s="22"/>
    </row>
    <row r="40" spans="4:8" s="6" customFormat="1" ht="21.75" thickBot="1">
      <c r="D40" s="54"/>
      <c r="E40" s="62" t="s">
        <v>44</v>
      </c>
      <c r="F40" s="31"/>
      <c r="G40" s="63">
        <f>SUM(G33:G38)</f>
        <v>6765.78</v>
      </c>
    </row>
    <row r="41" spans="4:8" ht="21">
      <c r="D41" s="21"/>
      <c r="E41" s="21"/>
      <c r="F41" s="21"/>
      <c r="G41" s="22"/>
    </row>
    <row r="42" spans="4:8" ht="21">
      <c r="D42" s="54" t="s">
        <v>21</v>
      </c>
      <c r="E42" s="29"/>
      <c r="F42" s="21"/>
      <c r="G42" s="30"/>
    </row>
    <row r="43" spans="4:8" ht="21">
      <c r="D43" s="54"/>
      <c r="E43" s="29"/>
      <c r="F43" s="21"/>
      <c r="G43" s="30"/>
    </row>
    <row r="44" spans="4:8" ht="21">
      <c r="D44" s="54"/>
      <c r="E44" s="29"/>
      <c r="F44" s="21"/>
      <c r="G44" s="30"/>
    </row>
    <row r="45" spans="4:8" ht="6" customHeight="1" thickBot="1">
      <c r="D45" s="21"/>
      <c r="E45" s="21"/>
      <c r="F45" s="21"/>
      <c r="G45" s="22"/>
    </row>
    <row r="46" spans="4:8" s="6" customFormat="1" ht="21.75" thickBot="1">
      <c r="D46" s="54"/>
      <c r="E46" s="62" t="s">
        <v>44</v>
      </c>
      <c r="F46" s="31"/>
      <c r="G46" s="63">
        <f>SUM(G42:G44)</f>
        <v>0</v>
      </c>
    </row>
    <row r="47" spans="4:8" ht="21">
      <c r="D47" s="21"/>
      <c r="E47" s="21"/>
      <c r="F47" s="21"/>
      <c r="G47" s="22"/>
    </row>
    <row r="48" spans="4:8" ht="21">
      <c r="D48" s="54" t="s">
        <v>22</v>
      </c>
      <c r="E48" s="29" t="s">
        <v>77</v>
      </c>
      <c r="F48" s="21"/>
      <c r="G48" s="30">
        <v>100</v>
      </c>
    </row>
    <row r="49" spans="4:7" ht="21">
      <c r="D49" s="54"/>
      <c r="E49" s="29"/>
      <c r="F49" s="21"/>
      <c r="G49" s="30"/>
    </row>
    <row r="50" spans="4:7" ht="21">
      <c r="D50" s="54"/>
      <c r="E50" s="29"/>
      <c r="F50" s="21"/>
      <c r="G50" s="30"/>
    </row>
    <row r="51" spans="4:7" ht="6" customHeight="1" thickBot="1">
      <c r="D51" s="21"/>
      <c r="E51" s="21"/>
      <c r="F51" s="21"/>
      <c r="G51" s="22"/>
    </row>
    <row r="52" spans="4:7" s="6" customFormat="1" ht="21.75" thickBot="1">
      <c r="D52" s="54"/>
      <c r="E52" s="62" t="s">
        <v>44</v>
      </c>
      <c r="F52" s="31"/>
      <c r="G52" s="63">
        <f>SUM(G48:G50)</f>
        <v>100</v>
      </c>
    </row>
    <row r="53" spans="4:7" ht="6.6" customHeight="1">
      <c r="D53" s="33"/>
      <c r="E53" s="33"/>
      <c r="F53" s="21"/>
      <c r="G53" s="34"/>
    </row>
  </sheetData>
  <hyperlinks>
    <hyperlink ref="A1" location="'SEZIONE A'!A1" display="Torna sezione A"/>
  </hyperlinks>
  <pageMargins left="0.70866141732283472" right="0.70866141732283472" top="0.74803149606299213" bottom="0.74803149606299213" header="0.31496062992125984" footer="0.31496062992125984"/>
  <pageSetup paperSize="8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3"/>
  <sheetViews>
    <sheetView view="pageBreakPreview" zoomScale="60" workbookViewId="0">
      <selection activeCell="O20" sqref="O20"/>
    </sheetView>
  </sheetViews>
  <sheetFormatPr defaultColWidth="9" defaultRowHeight="21"/>
  <cols>
    <col min="1" max="1" width="10.28515625" style="21" customWidth="1"/>
    <col min="2" max="2" width="3.140625" style="21" customWidth="1"/>
    <col min="3" max="3" width="3" style="72" bestFit="1" customWidth="1"/>
    <col min="4" max="4" width="98.28515625" style="20" customWidth="1"/>
    <col min="5" max="5" width="88.42578125" style="21" bestFit="1" customWidth="1"/>
    <col min="6" max="6" width="1.7109375" style="21" customWidth="1"/>
    <col min="7" max="7" width="20.140625" style="22" customWidth="1"/>
    <col min="8" max="8" width="1.7109375" style="21" customWidth="1"/>
    <col min="9" max="9" width="23" style="23" customWidth="1"/>
    <col min="10" max="10" width="1.7109375" style="21" customWidth="1"/>
    <col min="11" max="16384" width="9" style="21"/>
  </cols>
  <sheetData>
    <row r="2" spans="2:10">
      <c r="D2" s="73" t="s">
        <v>9</v>
      </c>
      <c r="E2" s="74"/>
      <c r="F2" s="74"/>
      <c r="G2" s="75"/>
      <c r="H2" s="74"/>
      <c r="I2" s="76"/>
      <c r="J2" s="74"/>
    </row>
    <row r="3" spans="2:10" s="77" customFormat="1" ht="17.100000000000001" customHeight="1">
      <c r="B3" s="17"/>
      <c r="C3" s="17"/>
      <c r="D3" s="17" t="s">
        <v>33</v>
      </c>
      <c r="E3" s="17"/>
      <c r="F3" s="17"/>
      <c r="G3" s="18"/>
      <c r="H3" s="17"/>
      <c r="I3" s="19"/>
      <c r="J3" s="17"/>
    </row>
    <row r="5" spans="2:10" s="25" customFormat="1">
      <c r="C5" s="78"/>
      <c r="D5" s="24" t="s">
        <v>36</v>
      </c>
      <c r="E5" s="25" t="s">
        <v>37</v>
      </c>
      <c r="G5" s="26" t="s">
        <v>49</v>
      </c>
      <c r="I5" s="26" t="s">
        <v>50</v>
      </c>
    </row>
    <row r="6" spans="2:10" s="31" customFormat="1" ht="46.5">
      <c r="C6" s="77" t="s">
        <v>34</v>
      </c>
      <c r="D6" s="28" t="s">
        <v>35</v>
      </c>
      <c r="E6" s="81" t="s">
        <v>72</v>
      </c>
      <c r="F6" s="21"/>
      <c r="G6" s="82">
        <v>61338.81</v>
      </c>
      <c r="I6" s="30"/>
    </row>
    <row r="7" spans="2:10" ht="46.5">
      <c r="E7" s="81" t="s">
        <v>71</v>
      </c>
      <c r="G7" s="83">
        <v>227.81</v>
      </c>
      <c r="I7" s="83"/>
    </row>
    <row r="8" spans="2:10" ht="46.5">
      <c r="E8" s="81" t="s">
        <v>70</v>
      </c>
      <c r="G8" s="82">
        <v>-125.74</v>
      </c>
      <c r="I8" s="30"/>
    </row>
    <row r="9" spans="2:10">
      <c r="E9" s="29"/>
      <c r="G9" s="30"/>
      <c r="I9" s="30"/>
    </row>
    <row r="10" spans="2:10">
      <c r="G10" s="89"/>
      <c r="I10" s="38"/>
    </row>
    <row r="12" spans="2:10" s="25" customFormat="1">
      <c r="C12" s="78"/>
      <c r="D12" s="24" t="s">
        <v>36</v>
      </c>
      <c r="G12" s="26"/>
      <c r="I12" s="27"/>
    </row>
    <row r="13" spans="2:10" s="31" customFormat="1">
      <c r="C13" s="77" t="s">
        <v>38</v>
      </c>
      <c r="D13" s="28" t="s">
        <v>51</v>
      </c>
      <c r="E13" s="29" t="s">
        <v>78</v>
      </c>
      <c r="F13" s="21"/>
      <c r="G13" s="30">
        <v>20000</v>
      </c>
      <c r="I13" s="30"/>
    </row>
    <row r="14" spans="2:10">
      <c r="E14" s="40" t="s">
        <v>79</v>
      </c>
      <c r="G14" s="30">
        <v>24799.88</v>
      </c>
      <c r="I14" s="30"/>
    </row>
    <row r="15" spans="2:10">
      <c r="E15" s="29"/>
      <c r="G15" s="30"/>
      <c r="I15" s="30"/>
    </row>
    <row r="16" spans="2:10">
      <c r="E16" s="29"/>
      <c r="G16" s="30"/>
      <c r="I16" s="30"/>
    </row>
    <row r="17" spans="3:9">
      <c r="E17" s="29"/>
      <c r="G17" s="30"/>
      <c r="I17" s="38"/>
    </row>
    <row r="18" spans="3:9">
      <c r="E18" s="33"/>
      <c r="G18" s="34"/>
    </row>
    <row r="19" spans="3:9" s="35" customFormat="1">
      <c r="D19" s="24" t="s">
        <v>36</v>
      </c>
      <c r="G19" s="36"/>
      <c r="I19" s="37"/>
    </row>
    <row r="20" spans="3:9" s="31" customFormat="1" ht="46.5">
      <c r="C20" s="77" t="s">
        <v>39</v>
      </c>
      <c r="D20" s="28" t="s">
        <v>48</v>
      </c>
      <c r="E20" s="87" t="s">
        <v>81</v>
      </c>
      <c r="F20" s="84" t="e">
        <f>-(+#REF!-B20)</f>
        <v>#REF!</v>
      </c>
      <c r="G20" s="93"/>
      <c r="I20" s="94">
        <v>23922.99</v>
      </c>
    </row>
    <row r="21" spans="3:9" ht="46.5">
      <c r="E21" s="87" t="s">
        <v>80</v>
      </c>
      <c r="G21" s="30"/>
      <c r="H21" s="29"/>
      <c r="I21" s="39">
        <f>24799.88+20000.82</f>
        <v>44800.7</v>
      </c>
    </row>
    <row r="22" spans="3:9" ht="46.5">
      <c r="E22" s="88" t="s">
        <v>74</v>
      </c>
      <c r="F22" s="85"/>
      <c r="G22" s="71"/>
      <c r="I22" s="95">
        <v>3500</v>
      </c>
    </row>
    <row r="23" spans="3:9" ht="46.5">
      <c r="E23" s="87" t="s">
        <v>73</v>
      </c>
      <c r="F23" s="86" t="e">
        <f>-(+#REF!+#REF!-B16)</f>
        <v>#REF!</v>
      </c>
      <c r="G23" s="90"/>
      <c r="H23" s="56"/>
      <c r="I23" s="79">
        <v>1628.79</v>
      </c>
    </row>
    <row r="24" spans="3:9">
      <c r="E24" s="29"/>
      <c r="G24" s="38"/>
      <c r="I24" s="39"/>
    </row>
    <row r="25" spans="3:9">
      <c r="E25" s="29"/>
      <c r="G25" s="30"/>
      <c r="I25" s="39"/>
    </row>
    <row r="27" spans="3:9" s="35" customFormat="1">
      <c r="D27" s="24"/>
      <c r="G27" s="36"/>
      <c r="I27" s="37"/>
    </row>
    <row r="28" spans="3:9" s="31" customFormat="1" ht="46.5">
      <c r="C28" s="77" t="s">
        <v>40</v>
      </c>
      <c r="D28" s="28" t="s">
        <v>52</v>
      </c>
      <c r="E28" s="81" t="s">
        <v>52</v>
      </c>
      <c r="F28" s="21"/>
      <c r="G28" s="91">
        <f>SUM(G6:G27)</f>
        <v>106240.76000000001</v>
      </c>
      <c r="H28" s="89">
        <f>SUM(H6:H27)</f>
        <v>0</v>
      </c>
      <c r="I28" s="89">
        <f>SUM(I6:I27)</f>
        <v>73852.479999999996</v>
      </c>
    </row>
    <row r="29" spans="3:9" ht="46.5">
      <c r="D29" s="20" t="s">
        <v>53</v>
      </c>
      <c r="E29" s="92" t="s">
        <v>75</v>
      </c>
      <c r="G29" s="30"/>
      <c r="I29" s="91">
        <f>+G28-I28</f>
        <v>32388.280000000013</v>
      </c>
    </row>
    <row r="30" spans="3:9">
      <c r="E30" s="29"/>
      <c r="G30" s="30"/>
      <c r="I30" s="39"/>
    </row>
    <row r="31" spans="3:9">
      <c r="E31" s="29"/>
      <c r="G31" s="30"/>
      <c r="I31" s="39"/>
    </row>
    <row r="32" spans="3:9">
      <c r="E32" s="29"/>
      <c r="G32" s="30"/>
      <c r="I32" s="39"/>
    </row>
    <row r="33" spans="5:9">
      <c r="E33" s="29"/>
      <c r="G33" s="30"/>
      <c r="I33" s="39"/>
    </row>
  </sheetData>
  <pageMargins left="0.70866141732283472" right="0.70866141732283472" top="0.74803149606299213" bottom="0.74803149606299213" header="0.31496062992125984" footer="0.31496062992125984"/>
  <pageSetup paperSize="8" scale="2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968891EB5F714EAE42F073A1460952" ma:contentTypeVersion="2" ma:contentTypeDescription="Creare un nuovo documento." ma:contentTypeScope="" ma:versionID="5c86c9660294867e012f84c9d8d2f7cd">
  <xsd:schema xmlns:xsd="http://www.w3.org/2001/XMLSchema" xmlns:xs="http://www.w3.org/2001/XMLSchema" xmlns:p="http://schemas.microsoft.com/office/2006/metadata/properties" xmlns:ns3="c48065be-04c5-43b3-a05d-6429dc93e311" targetNamespace="http://schemas.microsoft.com/office/2006/metadata/properties" ma:root="true" ma:fieldsID="1afa9938415a9caf448cb8b4ba0c9d69" ns3:_="">
    <xsd:import namespace="c48065be-04c5-43b3-a05d-6429dc93e31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8065be-04c5-43b3-a05d-6429dc93e3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suggerimento condivision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447EE7-4EE0-41BE-BC75-F9FCA60ADF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054C80-D7C7-4266-8D56-2A031EEE1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8065be-04c5-43b3-a05d-6429dc93e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6BEDDA-28F5-4EEA-BC20-6ED9FADC981A}">
  <ds:schemaRefs>
    <ds:schemaRef ds:uri="http://schemas.openxmlformats.org/package/2006/metadata/core-properties"/>
    <ds:schemaRef ds:uri="c48065be-04c5-43b3-a05d-6429dc93e31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SEZIONE A</vt:lpstr>
      <vt:lpstr>A1</vt:lpstr>
      <vt:lpstr>A4</vt:lpstr>
      <vt:lpstr>SEZIONE B</vt:lpstr>
      <vt:lpstr>Foglio1</vt:lpstr>
      <vt:lpstr>'A1'!Area_stampa</vt:lpstr>
      <vt:lpstr>'A4'!Area_stampa</vt:lpstr>
      <vt:lpstr>'SEZIONE A'!Area_stampa</vt:lpstr>
      <vt:lpstr>'SEZIONE B'!Area_stampa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CSCARPOLINI</dc:creator>
  <cp:lastModifiedBy>Vincenzo</cp:lastModifiedBy>
  <cp:lastPrinted>2019-03-01T07:13:09Z</cp:lastPrinted>
  <dcterms:created xsi:type="dcterms:W3CDTF">2009-01-23T10:19:39Z</dcterms:created>
  <dcterms:modified xsi:type="dcterms:W3CDTF">2021-10-05T11:03:11Z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0x0101007A968891EB5F714EAE42F073A1460952</vt:lpwstr>
  </property>
  <property fmtid="{D5CDD505-2E9C-101B-9397-08002B2CF9AE}" pid="3" name="IsMyDocuments">
    <vt:bool>true</vt:bool>
  </property>
</Properties>
</file>