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/>
  </bookViews>
  <sheets>
    <sheet name="Foglio1" sheetId="1" r:id="rId1"/>
    <sheet name="Foglio2" sheetId="2" r:id="rId2"/>
    <sheet name="Foglio3" sheetId="3" r:id="rId3"/>
  </sheets>
  <calcPr calcId="124519"/>
</workbook>
</file>

<file path=xl/calcChain.xml><?xml version="1.0" encoding="utf-8"?>
<calcChain xmlns="http://schemas.openxmlformats.org/spreadsheetml/2006/main">
  <c r="C70" i="1"/>
  <c r="C51"/>
  <c r="C56" s="1"/>
  <c r="F57" s="1"/>
  <c r="E57"/>
  <c r="C47"/>
  <c r="C48" s="1"/>
  <c r="C41"/>
  <c r="C30"/>
  <c r="C109"/>
  <c r="B109"/>
  <c r="C107"/>
  <c r="C97"/>
  <c r="F71"/>
  <c r="F56"/>
  <c r="F40"/>
  <c r="F29"/>
  <c r="C29"/>
  <c r="C71" l="1"/>
  <c r="C72" s="1"/>
  <c r="B65"/>
  <c r="B123"/>
  <c r="B121"/>
  <c r="B115"/>
  <c r="C115" l="1"/>
  <c r="C121"/>
  <c r="C123" l="1"/>
  <c r="C106"/>
  <c r="B105"/>
  <c r="B106" s="1"/>
  <c r="B29"/>
  <c r="B70"/>
  <c r="E29"/>
  <c r="E56"/>
  <c r="B56"/>
  <c r="B47"/>
  <c r="E71" l="1"/>
  <c r="B30"/>
  <c r="B71"/>
  <c r="B72" l="1"/>
  <c r="B75" s="1"/>
  <c r="B97" s="1"/>
  <c r="B100" s="1"/>
  <c r="C100"/>
</calcChain>
</file>

<file path=xl/sharedStrings.xml><?xml version="1.0" encoding="utf-8"?>
<sst xmlns="http://schemas.openxmlformats.org/spreadsheetml/2006/main" count="163" uniqueCount="135">
  <si>
    <t>USCITE</t>
  </si>
  <si>
    <t>ENTRATE</t>
  </si>
  <si>
    <t>generale</t>
  </si>
  <si>
    <t>1) Entrate da quote associative e apporti</t>
  </si>
  <si>
    <t>dei fondatori</t>
  </si>
  <si>
    <t>1)  Materie prime, sussidiarie, di</t>
  </si>
  <si>
    <t>consumo e di merci</t>
  </si>
  <si>
    <t>2) Entrate dagli associati per attività</t>
  </si>
  <si>
    <t>2) Servizi</t>
  </si>
  <si>
    <t>3)  Entrate per prestazioni e cessioni ad</t>
  </si>
  <si>
    <t>3) Godimento beni di terzi</t>
  </si>
  <si>
    <t>5) Entrate del 5 per mille</t>
  </si>
  <si>
    <t>4) Personale</t>
  </si>
  <si>
    <t>5) Uscite diverse di gestione</t>
  </si>
  <si>
    <t>8) Contributi da enti pubblici</t>
  </si>
  <si>
    <t>9)  Entrate da contratti con enti pubblici</t>
  </si>
  <si>
    <t>Totale</t>
  </si>
  <si>
    <t>Avanzo/disavanzo attività di interesse</t>
  </si>
  <si>
    <t>B) Uscite da attività diverse</t>
  </si>
  <si>
    <t>B) Entrate da attività diverse</t>
  </si>
  <si>
    <t>1) Materie prime, sussidiarie, di</t>
  </si>
  <si>
    <t>1) Entrate per prestazioni e cessioni ad</t>
  </si>
  <si>
    <t>2) Contributi da soggetti privati</t>
  </si>
  <si>
    <t>3) Entrate per prestazioni e cessioni a terzi</t>
  </si>
  <si>
    <t>4) Contributi da enti pubblici</t>
  </si>
  <si>
    <t>5) Entrate da contratti con enti pubblici</t>
  </si>
  <si>
    <t>Avanzo/disavanzo attività diverse</t>
  </si>
  <si>
    <t>C) Uscite da attività di raccolta fondi</t>
  </si>
  <si>
    <t>C) Entrate da attività di raccolta fondi</t>
  </si>
  <si>
    <t>1) Uscite per raccolte fondi abituali</t>
  </si>
  <si>
    <t>1) Entrate da raccolte fondi abituali</t>
  </si>
  <si>
    <t>2) Uscite per raccolte fondi</t>
  </si>
  <si>
    <t>occasionali</t>
  </si>
  <si>
    <t>2) Entrate da raccolte fondi occasionali</t>
  </si>
  <si>
    <t>3) Altre uscite</t>
  </si>
  <si>
    <t>3) Altre entrate</t>
  </si>
  <si>
    <t>Avanzo/disavanzo attività di raccolta fondi</t>
  </si>
  <si>
    <t>patrimoniali</t>
  </si>
  <si>
    <t>1)  Su rapporti bancari</t>
  </si>
  <si>
    <t>1) Da rapporti bancari</t>
  </si>
  <si>
    <t>2)  Su investimenti finanziari</t>
  </si>
  <si>
    <t>2) Da altri investimenti finanziari</t>
  </si>
  <si>
    <t>3) Su patrimonio edilizio</t>
  </si>
  <si>
    <t>3) Da patrimonio edilizio</t>
  </si>
  <si>
    <t>4) Su altri beni patrimoniali</t>
  </si>
  <si>
    <t>4) Da altri beni patrimoniali</t>
  </si>
  <si>
    <t>5) Altre uscite</t>
  </si>
  <si>
    <t>5) Altre entrate</t>
  </si>
  <si>
    <t>Avanzo/disavanzo attività finanziarie e</t>
  </si>
  <si>
    <t>E) Uscite di supporto generale</t>
  </si>
  <si>
    <t>E) Entrate di supporto generale</t>
  </si>
  <si>
    <t>1) Entrate da distacco del personale</t>
  </si>
  <si>
    <t>2) Altre entrate di supporto generale</t>
  </si>
  <si>
    <t>A) Uscite da attività di interesse generale</t>
  </si>
  <si>
    <t>A) Entrate da attività di interesse generale</t>
  </si>
  <si>
    <t>Totale uscite della gestione</t>
  </si>
  <si>
    <t>Avanzo/disavanzo d’esercizio prima delle</t>
  </si>
  <si>
    <t>imposte</t>
  </si>
  <si>
    <t>Imposte</t>
  </si>
  <si>
    <t>Avanzo/disavanzo d’esercizio prima di</t>
  </si>
  <si>
    <t>investimenti e disinvestimenti</t>
  </si>
  <si>
    <t>patrimoniali, e finanziamenti</t>
  </si>
  <si>
    <t>Uscite da investimenti in</t>
  </si>
  <si>
    <t>immobilizzazioni o da deflussi di</t>
  </si>
  <si>
    <t>capitale di terzi</t>
  </si>
  <si>
    <t>Entrate da disinvestimenti in</t>
  </si>
  <si>
    <t>immobilizzazioni o da flussi di capitale di</t>
  </si>
  <si>
    <t>terzi</t>
  </si>
  <si>
    <t>1) Investimenti in immobilizzazioni</t>
  </si>
  <si>
    <t>inerenti alle attività di interesse</t>
  </si>
  <si>
    <t>1) Disinvestimenti di immobilizzazioni</t>
  </si>
  <si>
    <t>inerenti alle attività di interesse generale</t>
  </si>
  <si>
    <t>2) Investimenti in immobilizzazioni</t>
  </si>
  <si>
    <t>inerenti alle attività diverse</t>
  </si>
  <si>
    <t>2) Disinvestimenti di immobilizzazioni</t>
  </si>
  <si>
    <t>3) Investimenti in attività finanziarie</t>
  </si>
  <si>
    <t>e patrimoniali</t>
  </si>
  <si>
    <t>3)  Disinvestimenti di attività finanziarie e</t>
  </si>
  <si>
    <t>4) Rimborso di finanziamenti per</t>
  </si>
  <si>
    <t>quota capitale e di prestiti</t>
  </si>
  <si>
    <t>4) Ricevimento di finanziamenti e di</t>
  </si>
  <si>
    <t>prestiti</t>
  </si>
  <si>
    <t>Avanzo/disavanzo da entrate e uscite per</t>
  </si>
  <si>
    <t>patrimoniali e finanziamenti</t>
  </si>
  <si>
    <t>Avanzo/disavanzo d’esercizio prima di investimenti e disinvestimenti patrimoniali e finanziamenti</t>
  </si>
  <si>
    <t>Avanzo/disavanzo da entrate e uscite per investimenti e disinvestimenti patrimoniali e</t>
  </si>
  <si>
    <t>finanziamenti</t>
  </si>
  <si>
    <t>Avanzo/disavanzo complessivo</t>
  </si>
  <si>
    <t>Cassa e banca</t>
  </si>
  <si>
    <t>Cassa</t>
  </si>
  <si>
    <t>Depositi bancari e postali</t>
  </si>
  <si>
    <t>Totale entrate  della gestione</t>
  </si>
  <si>
    <t>associati e fondatori  ( formazione)</t>
  </si>
  <si>
    <t>7) Entrate per prestazioni e cessioni a terzi ( Stati Generali )</t>
  </si>
  <si>
    <t>b - erogazioni liberali</t>
  </si>
  <si>
    <t>a - attività di formazione</t>
  </si>
  <si>
    <t xml:space="preserve">2) Servizi </t>
  </si>
  <si>
    <t>b - attività sav zone terremotate</t>
  </si>
  <si>
    <t>a - viaggi</t>
  </si>
  <si>
    <t>associati e fondatori ( Forum Nazionale)</t>
  </si>
  <si>
    <t>b - Oxfam</t>
  </si>
  <si>
    <t>c - Chiesa Valdese</t>
  </si>
  <si>
    <t>a - progetto Fondaz Sud</t>
  </si>
  <si>
    <t>b - progetto Oxfam</t>
  </si>
  <si>
    <t>Totali</t>
  </si>
  <si>
    <t>D) Uscite da attività finanziarie e patrimoniali</t>
  </si>
  <si>
    <t>D) Entrate da attività finanziarie e patrimoniali</t>
  </si>
  <si>
    <t>CREDITI</t>
  </si>
  <si>
    <t>Oxfam</t>
  </si>
  <si>
    <t>Stati Generali</t>
  </si>
  <si>
    <t>SOMME VINCOLATE</t>
  </si>
  <si>
    <t>DISPONIBILITA'</t>
  </si>
  <si>
    <t>Progetto Valdesi</t>
  </si>
  <si>
    <t>TFR</t>
  </si>
  <si>
    <t>RIMANENZA</t>
  </si>
  <si>
    <t>Progetto Unar Atacama</t>
  </si>
  <si>
    <t>IRAP</t>
  </si>
  <si>
    <t>ForumSaD</t>
  </si>
  <si>
    <r>
      <t>Forum Permanente per il Sostegno a Distanza Onlus</t>
    </r>
    <r>
      <rPr>
        <sz val="16"/>
        <color rgb="FF000000"/>
        <rFont val="Times New Roman"/>
        <family val="1"/>
      </rPr>
      <t xml:space="preserve">  </t>
    </r>
  </si>
  <si>
    <t>Schema conforme al modello D gazzetta ufficiale n. 102 20 aprile 2020.</t>
  </si>
  <si>
    <t>d) Stati Generali ( segreteria )</t>
  </si>
  <si>
    <t>a  Stati Generali  ( viaggi)</t>
  </si>
  <si>
    <t xml:space="preserve">                 RENDICONTO     2021</t>
  </si>
  <si>
    <t>a - Il Sole</t>
  </si>
  <si>
    <t>mutuali ( gruppo bambini ambasciatore)</t>
  </si>
  <si>
    <t>4) Erogazioni liberali ( fondo di solidarietà)</t>
  </si>
  <si>
    <t>6) Contributi da soggetti privati ( per progetti )</t>
  </si>
  <si>
    <t>10) Altre entrate ( convenzione con  biosolidale)</t>
  </si>
  <si>
    <t>c - adesione AOI</t>
  </si>
  <si>
    <t>6) Altre entrate ( rimborsi tim e vodafone)</t>
  </si>
  <si>
    <t>2) Servizi ( tel, google, serverplan)</t>
  </si>
  <si>
    <t>consulenze ( commercialista)</t>
  </si>
  <si>
    <t>dipendente ( n.2 part time con cassa integrazione )</t>
  </si>
  <si>
    <t>Imposte ( IRAP )</t>
  </si>
  <si>
    <t>Movimenti 2021</t>
  </si>
</sst>
</file>

<file path=xl/styles.xml><?xml version="1.0" encoding="utf-8"?>
<styleSheet xmlns="http://schemas.openxmlformats.org/spreadsheetml/2006/main">
  <numFmts count="1">
    <numFmt numFmtId="164" formatCode="_-* #,##0.00_-;\-* #,##0.00_-;_-* &quot;-&quot;??_-;_-@_-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000000"/>
      <name val="Times New Roman"/>
      <family val="1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</font>
    <font>
      <sz val="14"/>
      <name val="Calibri"/>
      <family val="2"/>
      <scheme val="minor"/>
    </font>
    <font>
      <sz val="18"/>
      <color rgb="FF000000"/>
      <name val="Times New Roman"/>
      <family val="1"/>
    </font>
    <font>
      <sz val="28"/>
      <color rgb="FF000000"/>
      <name val="Times New Roman"/>
      <family val="1"/>
    </font>
    <font>
      <b/>
      <sz val="14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rgb="FF000000"/>
      <name val="Times New Roman"/>
      <family val="1"/>
    </font>
    <font>
      <sz val="48"/>
      <color rgb="FF000000"/>
      <name val="Times New Roman"/>
      <family val="1"/>
    </font>
    <font>
      <b/>
      <sz val="18"/>
      <color rgb="FFFF0000"/>
      <name val="Times New Roman"/>
      <family val="1"/>
    </font>
    <font>
      <sz val="22"/>
      <color rgb="FF003366"/>
      <name val="Verdana"/>
      <family val="2"/>
    </font>
    <font>
      <b/>
      <sz val="14"/>
      <color rgb="FF003366"/>
      <name val="Verdana"/>
      <family val="2"/>
    </font>
    <font>
      <sz val="16"/>
      <color rgb="FF000000"/>
      <name val="Times New Roman"/>
      <family val="1"/>
    </font>
    <font>
      <sz val="18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9">
    <xf numFmtId="0" fontId="0" fillId="0" borderId="0" xfId="0"/>
    <xf numFmtId="0" fontId="4" fillId="0" borderId="0" xfId="0" applyFont="1"/>
    <xf numFmtId="164" fontId="6" fillId="0" borderId="5" xfId="1" applyFont="1" applyFill="1" applyBorder="1" applyAlignment="1" applyProtection="1">
      <protection locked="0"/>
    </xf>
    <xf numFmtId="0" fontId="12" fillId="0" borderId="0" xfId="0" applyFont="1"/>
    <xf numFmtId="0" fontId="3" fillId="0" borderId="5" xfId="0" applyFont="1" applyFill="1" applyBorder="1" applyAlignment="1">
      <alignment vertical="top"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164" fontId="0" fillId="0" borderId="0" xfId="0" applyNumberFormat="1"/>
    <xf numFmtId="164" fontId="5" fillId="0" borderId="3" xfId="1" applyFont="1" applyFill="1" applyBorder="1" applyAlignment="1">
      <alignment vertical="top" wrapText="1"/>
    </xf>
    <xf numFmtId="164" fontId="4" fillId="0" borderId="5" xfId="1" applyFont="1" applyFill="1" applyBorder="1" applyAlignment="1">
      <alignment vertical="top" wrapText="1"/>
    </xf>
    <xf numFmtId="164" fontId="4" fillId="0" borderId="5" xfId="0" applyNumberFormat="1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164" fontId="4" fillId="0" borderId="5" xfId="1" applyFont="1" applyFill="1" applyBorder="1" applyAlignment="1">
      <alignment vertical="top" wrapText="1"/>
    </xf>
    <xf numFmtId="0" fontId="8" fillId="0" borderId="5" xfId="0" applyFont="1" applyFill="1" applyBorder="1" applyAlignment="1">
      <alignment vertical="top" wrapText="1"/>
    </xf>
    <xf numFmtId="0" fontId="2" fillId="0" borderId="5" xfId="0" applyFont="1" applyFill="1" applyBorder="1" applyAlignment="1">
      <alignment vertical="top" wrapText="1"/>
    </xf>
    <xf numFmtId="0" fontId="17" fillId="0" borderId="5" xfId="0" applyFont="1" applyFill="1" applyBorder="1" applyAlignment="1">
      <alignment vertical="top" wrapText="1"/>
    </xf>
    <xf numFmtId="0" fontId="4" fillId="0" borderId="5" xfId="0" applyFont="1" applyFill="1" applyBorder="1" applyAlignment="1">
      <alignment vertical="top" wrapText="1"/>
    </xf>
    <xf numFmtId="0" fontId="5" fillId="0" borderId="5" xfId="0" applyFont="1" applyFill="1" applyBorder="1" applyAlignment="1">
      <alignment vertical="top" wrapText="1"/>
    </xf>
    <xf numFmtId="164" fontId="5" fillId="0" borderId="5" xfId="1" applyFont="1" applyFill="1" applyBorder="1" applyAlignment="1">
      <alignment vertical="top" wrapText="1"/>
    </xf>
    <xf numFmtId="0" fontId="3" fillId="0" borderId="5" xfId="0" applyFont="1" applyFill="1" applyBorder="1" applyAlignment="1">
      <alignment vertical="top" wrapText="1"/>
    </xf>
    <xf numFmtId="0" fontId="4" fillId="0" borderId="5" xfId="0" applyFont="1" applyFill="1" applyBorder="1" applyAlignment="1">
      <alignment vertical="top" wrapText="1"/>
    </xf>
    <xf numFmtId="0" fontId="0" fillId="0" borderId="5" xfId="0" applyFont="1" applyFill="1" applyBorder="1"/>
    <xf numFmtId="164" fontId="1" fillId="0" borderId="5" xfId="1" applyFont="1" applyFill="1" applyBorder="1"/>
    <xf numFmtId="164" fontId="5" fillId="0" borderId="5" xfId="1" applyFont="1" applyFill="1" applyBorder="1" applyAlignment="1">
      <alignment vertical="top" wrapText="1"/>
    </xf>
    <xf numFmtId="164" fontId="5" fillId="0" borderId="7" xfId="1" applyFont="1" applyFill="1" applyBorder="1" applyAlignment="1">
      <alignment vertical="top" wrapText="1"/>
    </xf>
    <xf numFmtId="0" fontId="0" fillId="0" borderId="8" xfId="0" applyFill="1" applyBorder="1"/>
    <xf numFmtId="164" fontId="4" fillId="0" borderId="9" xfId="1" applyFont="1" applyFill="1" applyBorder="1"/>
    <xf numFmtId="0" fontId="0" fillId="0" borderId="0" xfId="0" applyFont="1" applyFill="1"/>
    <xf numFmtId="164" fontId="0" fillId="0" borderId="0" xfId="1" applyFont="1" applyFill="1"/>
    <xf numFmtId="0" fontId="3" fillId="0" borderId="5" xfId="0" applyFont="1" applyFill="1" applyBorder="1" applyAlignment="1">
      <alignment horizontal="left" vertical="top" wrapText="1" indent="15"/>
    </xf>
    <xf numFmtId="164" fontId="4" fillId="0" borderId="5" xfId="1" applyFont="1" applyFill="1" applyBorder="1" applyAlignment="1">
      <alignment horizontal="right" vertical="top" wrapText="1"/>
    </xf>
    <xf numFmtId="0" fontId="3" fillId="0" borderId="5" xfId="0" applyFont="1" applyFill="1" applyBorder="1" applyAlignment="1">
      <alignment horizontal="left" vertical="top" wrapText="1" indent="3"/>
    </xf>
    <xf numFmtId="0" fontId="13" fillId="0" borderId="5" xfId="0" applyFont="1" applyFill="1" applyBorder="1" applyAlignment="1">
      <alignment vertical="top" wrapText="1"/>
    </xf>
    <xf numFmtId="0" fontId="3" fillId="0" borderId="5" xfId="0" applyFont="1" applyFill="1" applyBorder="1" applyAlignment="1">
      <alignment horizontal="left" vertical="top" wrapText="1" indent="5"/>
    </xf>
    <xf numFmtId="0" fontId="7" fillId="0" borderId="5" xfId="0" applyFont="1" applyFill="1" applyBorder="1" applyAlignment="1">
      <alignment vertical="top" wrapText="1"/>
    </xf>
    <xf numFmtId="0" fontId="9" fillId="0" borderId="5" xfId="0" applyFont="1" applyFill="1" applyBorder="1" applyAlignment="1">
      <alignment vertical="top" wrapText="1"/>
    </xf>
    <xf numFmtId="164" fontId="4" fillId="0" borderId="0" xfId="1" applyFont="1" applyFill="1"/>
    <xf numFmtId="0" fontId="11" fillId="0" borderId="5" xfId="0" applyFont="1" applyFill="1" applyBorder="1" applyAlignment="1">
      <alignment horizontal="left" vertical="top" wrapText="1" indent="5"/>
    </xf>
    <xf numFmtId="164" fontId="10" fillId="0" borderId="5" xfId="1" applyFont="1" applyFill="1" applyBorder="1" applyAlignment="1">
      <alignment vertical="top" wrapText="1"/>
    </xf>
    <xf numFmtId="0" fontId="0" fillId="0" borderId="0" xfId="0" applyFill="1"/>
    <xf numFmtId="0" fontId="3" fillId="0" borderId="5" xfId="0" applyFont="1" applyFill="1" applyBorder="1" applyAlignment="1">
      <alignment horizontal="left" vertical="top" wrapText="1" indent="7"/>
    </xf>
    <xf numFmtId="0" fontId="3" fillId="0" borderId="5" xfId="0" applyFont="1" applyFill="1" applyBorder="1" applyAlignment="1">
      <alignment horizontal="left" vertical="top" wrapText="1" indent="8"/>
    </xf>
    <xf numFmtId="164" fontId="3" fillId="0" borderId="5" xfId="1" applyFont="1" applyFill="1" applyBorder="1" applyAlignment="1">
      <alignment vertical="top" wrapText="1"/>
    </xf>
    <xf numFmtId="0" fontId="3" fillId="0" borderId="5" xfId="0" applyFont="1" applyFill="1" applyBorder="1" applyAlignment="1">
      <alignment horizontal="left" vertical="top" wrapText="1" indent="1"/>
    </xf>
    <xf numFmtId="0" fontId="4" fillId="0" borderId="0" xfId="0" applyFont="1" applyFill="1"/>
    <xf numFmtId="0" fontId="5" fillId="0" borderId="6" xfId="0" applyFont="1" applyFill="1" applyBorder="1" applyAlignment="1">
      <alignment vertical="top" wrapText="1"/>
    </xf>
    <xf numFmtId="14" fontId="4" fillId="0" borderId="5" xfId="0" applyNumberFormat="1" applyFont="1" applyFill="1" applyBorder="1"/>
    <xf numFmtId="0" fontId="2" fillId="0" borderId="1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164" fontId="5" fillId="0" borderId="4" xfId="1" applyFont="1" applyFill="1" applyBorder="1" applyAlignment="1">
      <alignment vertical="top" wrapText="1"/>
    </xf>
    <xf numFmtId="164" fontId="5" fillId="0" borderId="1" xfId="1" applyFont="1" applyFill="1" applyBorder="1" applyAlignment="1">
      <alignment vertical="top" wrapText="1"/>
    </xf>
    <xf numFmtId="0" fontId="2" fillId="0" borderId="5" xfId="0" applyFont="1" applyFill="1" applyBorder="1" applyAlignment="1">
      <alignment horizontal="left" indent="12"/>
    </xf>
    <xf numFmtId="164" fontId="5" fillId="0" borderId="5" xfId="1" applyFont="1" applyFill="1" applyBorder="1"/>
    <xf numFmtId="0" fontId="4" fillId="0" borderId="5" xfId="0" applyFont="1" applyFill="1" applyBorder="1" applyAlignment="1">
      <alignment horizontal="center"/>
    </xf>
    <xf numFmtId="164" fontId="4" fillId="0" borderId="5" xfId="1" applyFont="1" applyFill="1" applyBorder="1"/>
    <xf numFmtId="14" fontId="4" fillId="0" borderId="0" xfId="0" applyNumberFormat="1" applyFont="1" applyFill="1"/>
    <xf numFmtId="0" fontId="10" fillId="0" borderId="5" xfId="0" applyFont="1" applyFill="1" applyBorder="1"/>
    <xf numFmtId="0" fontId="0" fillId="0" borderId="5" xfId="0" applyFill="1" applyBorder="1"/>
    <xf numFmtId="0" fontId="4" fillId="0" borderId="5" xfId="0" applyFont="1" applyFill="1" applyBorder="1"/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1419225</xdr:colOff>
      <xdr:row>0</xdr:row>
      <xdr:rowOff>0</xdr:rowOff>
    </xdr:from>
    <xdr:to>
      <xdr:col>0</xdr:col>
      <xdr:colOff>2299335</xdr:colOff>
      <xdr:row>3</xdr:row>
      <xdr:rowOff>1270</xdr:rowOff>
    </xdr:to>
    <xdr:pic>
      <xdr:nvPicPr>
        <xdr:cNvPr id="8" name="Immagine 7" descr="logo_ForumSad2picc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880110" cy="7918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workbookViewId="0">
      <selection activeCell="A7" sqref="A7:F124"/>
    </sheetView>
  </sheetViews>
  <sheetFormatPr defaultRowHeight="15"/>
  <cols>
    <col min="1" max="1" width="60.7109375" customWidth="1"/>
    <col min="2" max="3" width="14.5703125" customWidth="1"/>
    <col min="4" max="4" width="60.7109375" customWidth="1"/>
    <col min="5" max="5" width="14" customWidth="1"/>
    <col min="6" max="6" width="14.85546875" customWidth="1"/>
    <col min="9" max="9" width="10.5703125" bestFit="1" customWidth="1"/>
    <col min="13" max="13" width="14" bestFit="1" customWidth="1"/>
  </cols>
  <sheetData>
    <row r="1" spans="1:9" ht="27">
      <c r="C1" s="5" t="s">
        <v>117</v>
      </c>
    </row>
    <row r="2" spans="1:9" ht="20.25">
      <c r="C2" s="6" t="s">
        <v>118</v>
      </c>
    </row>
    <row r="4" spans="1:9" ht="61.5">
      <c r="A4" s="3" t="s">
        <v>122</v>
      </c>
    </row>
    <row r="5" spans="1:9">
      <c r="A5" t="s">
        <v>119</v>
      </c>
    </row>
    <row r="7" spans="1:9" ht="35.25">
      <c r="A7" s="13" t="s">
        <v>0</v>
      </c>
      <c r="B7" s="4">
        <v>2020</v>
      </c>
      <c r="C7" s="4">
        <v>2021</v>
      </c>
      <c r="D7" s="13" t="s">
        <v>1</v>
      </c>
      <c r="E7" s="14">
        <v>2020</v>
      </c>
      <c r="F7" s="14">
        <v>2021</v>
      </c>
    </row>
    <row r="8" spans="1:9" ht="46.5">
      <c r="A8" s="15" t="s">
        <v>53</v>
      </c>
      <c r="B8" s="16"/>
      <c r="C8" s="16"/>
      <c r="D8" s="15" t="s">
        <v>54</v>
      </c>
      <c r="E8" s="17"/>
      <c r="F8" s="17"/>
    </row>
    <row r="9" spans="1:9" ht="18.75">
      <c r="A9" s="14"/>
      <c r="B9" s="16"/>
      <c r="C9" s="16"/>
      <c r="D9" s="14"/>
      <c r="E9" s="17"/>
      <c r="F9" s="17"/>
    </row>
    <row r="10" spans="1:9" ht="18.75">
      <c r="A10" s="4" t="s">
        <v>5</v>
      </c>
      <c r="B10" s="16"/>
      <c r="C10" s="16"/>
      <c r="D10" s="4" t="s">
        <v>3</v>
      </c>
      <c r="E10" s="18">
        <v>13970</v>
      </c>
      <c r="F10" s="18">
        <v>15906.57</v>
      </c>
    </row>
    <row r="11" spans="1:9" ht="18.75">
      <c r="A11" s="4" t="s">
        <v>6</v>
      </c>
      <c r="B11" s="16"/>
      <c r="C11" s="16"/>
      <c r="D11" s="4" t="s">
        <v>4</v>
      </c>
      <c r="E11" s="18"/>
      <c r="F11" s="18"/>
    </row>
    <row r="12" spans="1:9" ht="18.75">
      <c r="A12" s="19" t="s">
        <v>96</v>
      </c>
      <c r="B12" s="12"/>
      <c r="C12" s="12"/>
      <c r="D12" s="4" t="s">
        <v>7</v>
      </c>
      <c r="E12" s="18"/>
      <c r="F12" s="18">
        <v>4500</v>
      </c>
    </row>
    <row r="13" spans="1:9" ht="18.75">
      <c r="A13" s="19"/>
      <c r="B13" s="12"/>
      <c r="C13" s="12"/>
      <c r="D13" s="4" t="s">
        <v>124</v>
      </c>
      <c r="E13" s="18"/>
      <c r="F13" s="18"/>
    </row>
    <row r="14" spans="1:9" ht="18.75">
      <c r="A14" s="4" t="s">
        <v>95</v>
      </c>
      <c r="B14" s="9">
        <v>4495.42</v>
      </c>
      <c r="C14" s="9">
        <v>1268.8</v>
      </c>
      <c r="D14" s="4" t="s">
        <v>9</v>
      </c>
      <c r="E14" s="18">
        <v>5337</v>
      </c>
      <c r="F14" s="18">
        <v>2100</v>
      </c>
      <c r="I14" s="7"/>
    </row>
    <row r="15" spans="1:9" ht="18.75">
      <c r="A15" s="20" t="s">
        <v>97</v>
      </c>
      <c r="B15" s="9"/>
      <c r="C15" s="9"/>
      <c r="D15" s="4" t="s">
        <v>92</v>
      </c>
      <c r="E15" s="18"/>
      <c r="F15" s="18"/>
    </row>
    <row r="16" spans="1:9" ht="18.75" customHeight="1">
      <c r="A16" s="21"/>
      <c r="B16" s="22"/>
      <c r="C16" s="22"/>
      <c r="D16" s="4" t="s">
        <v>125</v>
      </c>
      <c r="E16" s="23"/>
      <c r="F16" s="23">
        <v>38696.839999999997</v>
      </c>
    </row>
    <row r="17" spans="1:9" ht="17.25" customHeight="1">
      <c r="A17" s="19" t="s">
        <v>10</v>
      </c>
      <c r="B17" s="12"/>
      <c r="C17" s="12"/>
      <c r="D17" s="19" t="s">
        <v>11</v>
      </c>
      <c r="E17" s="18">
        <v>810.77</v>
      </c>
      <c r="F17" s="18">
        <v>423.92</v>
      </c>
    </row>
    <row r="18" spans="1:9" ht="15" customHeight="1">
      <c r="A18" s="19"/>
      <c r="B18" s="12"/>
      <c r="C18" s="12"/>
      <c r="D18" s="19"/>
      <c r="E18" s="18"/>
      <c r="F18" s="18"/>
    </row>
    <row r="19" spans="1:9" ht="15" customHeight="1">
      <c r="A19" s="19"/>
      <c r="B19" s="12"/>
      <c r="C19" s="12"/>
      <c r="D19" s="19"/>
      <c r="E19" s="18"/>
      <c r="F19" s="18"/>
    </row>
    <row r="20" spans="1:9" ht="18.75">
      <c r="A20" s="4" t="s">
        <v>12</v>
      </c>
      <c r="B20" s="9"/>
      <c r="C20" s="9"/>
      <c r="D20" s="4" t="s">
        <v>126</v>
      </c>
      <c r="E20" s="23"/>
      <c r="F20" s="23"/>
    </row>
    <row r="21" spans="1:9" ht="19.5" thickBot="1">
      <c r="A21" s="20" t="s">
        <v>102</v>
      </c>
      <c r="B21" s="9"/>
      <c r="C21" s="2"/>
      <c r="D21" s="4" t="s">
        <v>123</v>
      </c>
      <c r="E21" s="23"/>
      <c r="F21" s="24">
        <v>554.86</v>
      </c>
    </row>
    <row r="22" spans="1:9" ht="19.5" thickBot="1">
      <c r="A22" s="20" t="s">
        <v>103</v>
      </c>
      <c r="B22" s="9">
        <v>39.799999999999997</v>
      </c>
      <c r="C22" s="2"/>
      <c r="D22" s="4" t="s">
        <v>100</v>
      </c>
      <c r="E22" s="23">
        <v>12652.57</v>
      </c>
      <c r="F22" s="25"/>
    </row>
    <row r="23" spans="1:9" ht="18.75">
      <c r="A23" s="20" t="s">
        <v>101</v>
      </c>
      <c r="B23" s="9">
        <v>3600</v>
      </c>
      <c r="C23" s="2">
        <v>6081.34</v>
      </c>
      <c r="D23" s="4" t="s">
        <v>101</v>
      </c>
      <c r="E23" s="23">
        <v>7200</v>
      </c>
      <c r="F23" s="26">
        <v>5400</v>
      </c>
    </row>
    <row r="24" spans="1:9" ht="37.5">
      <c r="A24" s="20" t="s">
        <v>120</v>
      </c>
      <c r="B24" s="9">
        <v>4837</v>
      </c>
      <c r="C24" s="27"/>
      <c r="D24" s="4" t="s">
        <v>93</v>
      </c>
      <c r="E24" s="23">
        <v>5100</v>
      </c>
      <c r="F24" s="23">
        <v>154.19999999999999</v>
      </c>
    </row>
    <row r="25" spans="1:9" ht="18.75">
      <c r="A25" s="4" t="s">
        <v>13</v>
      </c>
      <c r="B25" s="9"/>
      <c r="C25" s="9"/>
      <c r="D25" s="4" t="s">
        <v>14</v>
      </c>
      <c r="E25" s="28"/>
      <c r="F25" s="28"/>
    </row>
    <row r="26" spans="1:9" ht="18.75">
      <c r="A26" s="20" t="s">
        <v>121</v>
      </c>
      <c r="B26" s="9">
        <v>184.5</v>
      </c>
      <c r="C26" s="9">
        <v>211.98</v>
      </c>
      <c r="D26" s="4" t="s">
        <v>15</v>
      </c>
      <c r="E26" s="23"/>
      <c r="F26" s="23"/>
      <c r="I26" s="7"/>
    </row>
    <row r="27" spans="1:9" ht="18.75">
      <c r="A27" s="20" t="s">
        <v>94</v>
      </c>
      <c r="B27" s="9">
        <v>1222.57</v>
      </c>
      <c r="C27" s="9">
        <v>38696.839999999997</v>
      </c>
      <c r="D27" s="4" t="s">
        <v>127</v>
      </c>
      <c r="E27" s="23">
        <v>240.66</v>
      </c>
      <c r="F27" s="23">
        <v>105.91</v>
      </c>
    </row>
    <row r="28" spans="1:9" ht="18.75">
      <c r="A28" s="20" t="s">
        <v>128</v>
      </c>
      <c r="B28" s="9">
        <v>100</v>
      </c>
      <c r="C28" s="9">
        <v>100</v>
      </c>
      <c r="D28" s="27"/>
      <c r="E28" s="28"/>
      <c r="F28" s="28"/>
    </row>
    <row r="29" spans="1:9" ht="18.75">
      <c r="A29" s="29" t="s">
        <v>16</v>
      </c>
      <c r="B29" s="9">
        <f>SUM(B8:B28)</f>
        <v>14479.29</v>
      </c>
      <c r="C29" s="9">
        <f>SUM(C8:C28)</f>
        <v>46358.96</v>
      </c>
      <c r="D29" s="29" t="s">
        <v>16</v>
      </c>
      <c r="E29" s="9">
        <f>SUM(E8:E27)</f>
        <v>45311</v>
      </c>
      <c r="F29" s="30">
        <f>SUM(F8:F27)</f>
        <v>67842.3</v>
      </c>
    </row>
    <row r="30" spans="1:9" ht="18.75">
      <c r="A30" s="16"/>
      <c r="B30" s="12">
        <f>+E29-B29</f>
        <v>30831.71</v>
      </c>
      <c r="C30" s="12">
        <f>+F29-C29</f>
        <v>21483.340000000004</v>
      </c>
      <c r="D30" s="31" t="s">
        <v>17</v>
      </c>
      <c r="E30" s="18"/>
      <c r="F30" s="18"/>
      <c r="I30" s="7"/>
    </row>
    <row r="31" spans="1:9" ht="18.75">
      <c r="A31" s="16"/>
      <c r="B31" s="12"/>
      <c r="C31" s="12"/>
      <c r="D31" s="29" t="s">
        <v>2</v>
      </c>
      <c r="E31" s="18"/>
      <c r="F31" s="18"/>
    </row>
    <row r="32" spans="1:9" ht="22.5">
      <c r="A32" s="32" t="s">
        <v>18</v>
      </c>
      <c r="B32" s="9"/>
      <c r="C32" s="9"/>
      <c r="D32" s="32" t="s">
        <v>19</v>
      </c>
      <c r="E32" s="23"/>
      <c r="F32" s="23"/>
    </row>
    <row r="33" spans="1:6" ht="18.75">
      <c r="A33" s="4" t="s">
        <v>20</v>
      </c>
      <c r="B33" s="12"/>
      <c r="C33" s="12"/>
      <c r="D33" s="4" t="s">
        <v>21</v>
      </c>
      <c r="E33" s="18"/>
      <c r="F33" s="18"/>
    </row>
    <row r="34" spans="1:6" ht="18.75">
      <c r="A34" s="4" t="s">
        <v>6</v>
      </c>
      <c r="B34" s="12"/>
      <c r="C34" s="12"/>
      <c r="D34" s="4" t="s">
        <v>99</v>
      </c>
      <c r="E34" s="18"/>
      <c r="F34" s="18"/>
    </row>
    <row r="35" spans="1:6" ht="18.75">
      <c r="A35" s="4" t="s">
        <v>8</v>
      </c>
      <c r="B35" s="9"/>
      <c r="C35" s="9"/>
      <c r="D35" s="4" t="s">
        <v>22</v>
      </c>
      <c r="E35" s="23"/>
      <c r="F35" s="23"/>
    </row>
    <row r="36" spans="1:6" ht="18.75">
      <c r="A36" s="4" t="s">
        <v>10</v>
      </c>
      <c r="B36" s="9"/>
      <c r="C36" s="9"/>
      <c r="D36" s="4" t="s">
        <v>23</v>
      </c>
      <c r="E36" s="23"/>
      <c r="F36" s="23"/>
    </row>
    <row r="37" spans="1:6" ht="18.75">
      <c r="A37" s="4" t="s">
        <v>12</v>
      </c>
      <c r="B37" s="9"/>
      <c r="C37" s="9"/>
      <c r="D37" s="4" t="s">
        <v>24</v>
      </c>
      <c r="E37" s="23"/>
      <c r="F37" s="23"/>
    </row>
    <row r="38" spans="1:6" ht="18.75">
      <c r="A38" s="4" t="s">
        <v>13</v>
      </c>
      <c r="B38" s="9"/>
      <c r="C38" s="9"/>
      <c r="D38" s="4" t="s">
        <v>25</v>
      </c>
      <c r="E38" s="23"/>
      <c r="F38" s="23"/>
    </row>
    <row r="39" spans="1:6" ht="18.75">
      <c r="A39" s="20"/>
      <c r="B39" s="9"/>
      <c r="C39" s="9"/>
      <c r="D39" s="4" t="s">
        <v>129</v>
      </c>
      <c r="E39" s="23"/>
      <c r="F39" s="23">
        <v>300</v>
      </c>
    </row>
    <row r="40" spans="1:6" ht="18.75">
      <c r="A40" s="29" t="s">
        <v>16</v>
      </c>
      <c r="B40" s="9"/>
      <c r="C40" s="9"/>
      <c r="D40" s="29" t="s">
        <v>16</v>
      </c>
      <c r="E40" s="23"/>
      <c r="F40" s="23">
        <f>SUM(F33:F39)</f>
        <v>300</v>
      </c>
    </row>
    <row r="41" spans="1:6" ht="18.75">
      <c r="A41" s="20"/>
      <c r="B41" s="9"/>
      <c r="C41" s="9">
        <f>+F40</f>
        <v>300</v>
      </c>
      <c r="D41" s="33" t="s">
        <v>26</v>
      </c>
      <c r="E41" s="23"/>
      <c r="F41" s="23"/>
    </row>
    <row r="42" spans="1:6" ht="23.25">
      <c r="A42" s="34" t="s">
        <v>27</v>
      </c>
      <c r="B42" s="9"/>
      <c r="C42" s="9"/>
      <c r="D42" s="34" t="s">
        <v>28</v>
      </c>
      <c r="E42" s="23"/>
      <c r="F42" s="23"/>
    </row>
    <row r="43" spans="1:6" ht="18.75">
      <c r="A43" s="4" t="s">
        <v>29</v>
      </c>
      <c r="B43" s="9"/>
      <c r="C43" s="9"/>
      <c r="D43" s="4" t="s">
        <v>30</v>
      </c>
      <c r="E43" s="23"/>
      <c r="F43" s="23"/>
    </row>
    <row r="44" spans="1:6" ht="18.75">
      <c r="A44" s="4" t="s">
        <v>31</v>
      </c>
      <c r="B44" s="12"/>
      <c r="C44" s="12"/>
      <c r="D44" s="19" t="s">
        <v>33</v>
      </c>
      <c r="E44" s="18"/>
      <c r="F44" s="18"/>
    </row>
    <row r="45" spans="1:6" ht="18.75">
      <c r="A45" s="4" t="s">
        <v>32</v>
      </c>
      <c r="B45" s="12"/>
      <c r="C45" s="12"/>
      <c r="D45" s="19"/>
      <c r="E45" s="18"/>
      <c r="F45" s="18"/>
    </row>
    <row r="46" spans="1:6" ht="18.75">
      <c r="A46" s="4" t="s">
        <v>34</v>
      </c>
      <c r="B46" s="9"/>
      <c r="C46" s="9"/>
      <c r="D46" s="4" t="s">
        <v>35</v>
      </c>
      <c r="E46" s="23"/>
      <c r="F46" s="23"/>
    </row>
    <row r="47" spans="1:6" ht="18.75">
      <c r="A47" s="29" t="s">
        <v>16</v>
      </c>
      <c r="B47" s="9">
        <f>SUM(B32:B46)</f>
        <v>0</v>
      </c>
      <c r="C47" s="9">
        <f>SUM(C42:C46)</f>
        <v>0</v>
      </c>
      <c r="D47" s="29" t="s">
        <v>16</v>
      </c>
      <c r="E47" s="23"/>
      <c r="F47" s="23"/>
    </row>
    <row r="48" spans="1:6" ht="18.75">
      <c r="A48" s="20"/>
      <c r="B48" s="9"/>
      <c r="C48" s="9">
        <f>+F47-C47</f>
        <v>0</v>
      </c>
      <c r="D48" s="4" t="s">
        <v>36</v>
      </c>
      <c r="E48" s="23"/>
      <c r="F48" s="23"/>
    </row>
    <row r="49" spans="1:6" ht="45">
      <c r="A49" s="32" t="s">
        <v>105</v>
      </c>
      <c r="B49" s="12"/>
      <c r="C49" s="12"/>
      <c r="D49" s="32" t="s">
        <v>106</v>
      </c>
      <c r="E49" s="18"/>
      <c r="F49" s="18"/>
    </row>
    <row r="50" spans="1:6" ht="18.75">
      <c r="A50" s="14"/>
      <c r="B50" s="12"/>
      <c r="C50" s="12"/>
      <c r="D50" s="14"/>
      <c r="E50" s="18"/>
      <c r="F50" s="18"/>
    </row>
    <row r="51" spans="1:6" ht="18.75">
      <c r="A51" s="35" t="s">
        <v>38</v>
      </c>
      <c r="B51" s="9">
        <v>416.17</v>
      </c>
      <c r="C51" s="9">
        <f>281.73+22.4</f>
        <v>304.13</v>
      </c>
      <c r="D51" s="4" t="s">
        <v>39</v>
      </c>
      <c r="E51" s="23"/>
      <c r="F51" s="23"/>
    </row>
    <row r="52" spans="1:6" ht="18.75">
      <c r="A52" s="4" t="s">
        <v>40</v>
      </c>
      <c r="B52" s="9"/>
      <c r="C52" s="9"/>
      <c r="D52" s="4" t="s">
        <v>41</v>
      </c>
      <c r="E52" s="23"/>
      <c r="F52" s="23"/>
    </row>
    <row r="53" spans="1:6" ht="18.75">
      <c r="A53" s="4" t="s">
        <v>42</v>
      </c>
      <c r="B53" s="9"/>
      <c r="C53" s="9"/>
      <c r="D53" s="4" t="s">
        <v>43</v>
      </c>
      <c r="E53" s="23"/>
      <c r="F53" s="23"/>
    </row>
    <row r="54" spans="1:6" ht="18.75">
      <c r="A54" s="4" t="s">
        <v>44</v>
      </c>
      <c r="B54" s="9"/>
      <c r="C54" s="9"/>
      <c r="D54" s="4" t="s">
        <v>45</v>
      </c>
      <c r="E54" s="23"/>
      <c r="F54" s="23"/>
    </row>
    <row r="55" spans="1:6" ht="18.75">
      <c r="A55" s="4" t="s">
        <v>46</v>
      </c>
      <c r="B55" s="9"/>
      <c r="C55" s="9"/>
      <c r="D55" s="4" t="s">
        <v>47</v>
      </c>
      <c r="E55" s="23"/>
      <c r="F55" s="23"/>
    </row>
    <row r="56" spans="1:6" ht="18.75">
      <c r="A56" s="29" t="s">
        <v>16</v>
      </c>
      <c r="B56" s="9">
        <f>SUM(B49:B55)</f>
        <v>416.17</v>
      </c>
      <c r="C56" s="9">
        <f>SUM(C49:C55)</f>
        <v>304.13</v>
      </c>
      <c r="D56" s="29" t="s">
        <v>16</v>
      </c>
      <c r="E56" s="9">
        <f t="shared" ref="E56" si="0">SUM(E49:E55)</f>
        <v>0</v>
      </c>
      <c r="F56" s="9">
        <f t="shared" ref="F56" si="1">SUM(F49:F55)</f>
        <v>0</v>
      </c>
    </row>
    <row r="57" spans="1:6" ht="18.75">
      <c r="A57" s="16"/>
      <c r="B57" s="12"/>
      <c r="C57" s="12"/>
      <c r="D57" s="31" t="s">
        <v>48</v>
      </c>
      <c r="E57" s="9">
        <f>+B56</f>
        <v>416.17</v>
      </c>
      <c r="F57" s="9">
        <f>+C56</f>
        <v>304.13</v>
      </c>
    </row>
    <row r="58" spans="1:6" ht="18.75">
      <c r="A58" s="16"/>
      <c r="B58" s="12"/>
      <c r="C58" s="12"/>
      <c r="D58" s="29" t="s">
        <v>37</v>
      </c>
      <c r="E58" s="9"/>
      <c r="F58" s="9"/>
    </row>
    <row r="59" spans="1:6" ht="22.5">
      <c r="A59" s="32" t="s">
        <v>49</v>
      </c>
      <c r="B59" s="9"/>
      <c r="C59" s="9"/>
      <c r="D59" s="32" t="s">
        <v>50</v>
      </c>
      <c r="E59" s="23"/>
      <c r="F59" s="23"/>
    </row>
    <row r="60" spans="1:6" ht="18.75">
      <c r="A60" s="4" t="s">
        <v>20</v>
      </c>
      <c r="B60" s="12">
        <v>1197.33</v>
      </c>
      <c r="C60" s="27"/>
      <c r="D60" s="19" t="s">
        <v>51</v>
      </c>
      <c r="E60" s="18"/>
      <c r="F60" s="18"/>
    </row>
    <row r="61" spans="1:6" ht="18.75">
      <c r="A61" s="4" t="s">
        <v>6</v>
      </c>
      <c r="B61" s="12"/>
      <c r="C61" s="27"/>
      <c r="D61" s="19"/>
      <c r="E61" s="18"/>
      <c r="F61" s="18"/>
    </row>
    <row r="62" spans="1:6" ht="18.75">
      <c r="A62" s="4" t="s">
        <v>130</v>
      </c>
      <c r="B62" s="9"/>
      <c r="C62" s="9">
        <v>560.38</v>
      </c>
      <c r="D62" s="4" t="s">
        <v>52</v>
      </c>
      <c r="E62" s="23"/>
      <c r="F62" s="23"/>
    </row>
    <row r="63" spans="1:6" ht="18.75">
      <c r="A63" s="4" t="s">
        <v>10</v>
      </c>
      <c r="B63" s="9"/>
      <c r="C63" s="9"/>
      <c r="D63" s="20"/>
      <c r="E63" s="9"/>
      <c r="F63" s="9"/>
    </row>
    <row r="64" spans="1:6" ht="18.75">
      <c r="A64" s="4" t="s">
        <v>12</v>
      </c>
      <c r="B64" s="9"/>
      <c r="C64" s="22"/>
      <c r="D64" s="20"/>
      <c r="E64" s="9"/>
      <c r="F64" s="9"/>
    </row>
    <row r="65" spans="1:13" ht="18.75">
      <c r="A65" s="4" t="s">
        <v>132</v>
      </c>
      <c r="B65" s="9">
        <f>17667.41-789.6</f>
        <v>16877.810000000001</v>
      </c>
      <c r="C65" s="9">
        <v>15341.42</v>
      </c>
      <c r="D65" s="20"/>
      <c r="E65" s="9"/>
      <c r="F65" s="9"/>
    </row>
    <row r="66" spans="1:13" ht="18.75">
      <c r="A66" s="4" t="s">
        <v>131</v>
      </c>
      <c r="B66" s="9">
        <v>936.2</v>
      </c>
      <c r="C66" s="36">
        <v>1043.08</v>
      </c>
      <c r="D66" s="20"/>
      <c r="E66" s="9"/>
      <c r="F66" s="9"/>
    </row>
    <row r="67" spans="1:13" ht="18.75">
      <c r="A67" s="4" t="s">
        <v>46</v>
      </c>
      <c r="B67" s="9"/>
      <c r="C67" s="9"/>
      <c r="D67" s="20"/>
      <c r="E67" s="9"/>
      <c r="F67" s="9"/>
    </row>
    <row r="68" spans="1:13" ht="18.75">
      <c r="A68" s="4" t="s">
        <v>98</v>
      </c>
      <c r="B68" s="9">
        <v>114.64</v>
      </c>
      <c r="C68" s="9">
        <v>0</v>
      </c>
      <c r="D68" s="20"/>
      <c r="E68" s="9"/>
      <c r="F68" s="9"/>
    </row>
    <row r="69" spans="1:13" ht="18.75">
      <c r="A69" s="4"/>
      <c r="B69" s="9"/>
      <c r="C69" s="9"/>
      <c r="D69" s="20"/>
      <c r="E69" s="9"/>
      <c r="F69" s="9"/>
    </row>
    <row r="70" spans="1:13" ht="18.75">
      <c r="A70" s="29" t="s">
        <v>16</v>
      </c>
      <c r="B70" s="9">
        <f>SUM(B58:B69)</f>
        <v>19125.98</v>
      </c>
      <c r="C70" s="9">
        <f>SUM(C58:C69)</f>
        <v>16944.879999999997</v>
      </c>
      <c r="D70" s="29" t="s">
        <v>16</v>
      </c>
      <c r="E70" s="9"/>
      <c r="F70" s="9"/>
    </row>
    <row r="71" spans="1:13" ht="25.5">
      <c r="A71" s="37" t="s">
        <v>55</v>
      </c>
      <c r="B71" s="38">
        <f>+B29+B70+B56</f>
        <v>34021.440000000002</v>
      </c>
      <c r="C71" s="38">
        <f>+C29+C70+C56</f>
        <v>63607.969999999994</v>
      </c>
      <c r="D71" s="37" t="s">
        <v>91</v>
      </c>
      <c r="E71" s="38">
        <f>+E29+E47</f>
        <v>45311</v>
      </c>
      <c r="F71" s="38">
        <f>+F29+F40</f>
        <v>68142.3</v>
      </c>
    </row>
    <row r="72" spans="1:13" ht="18.75">
      <c r="A72" s="16"/>
      <c r="B72" s="12">
        <f>+E71-B71</f>
        <v>11289.559999999998</v>
      </c>
      <c r="C72" s="12">
        <f>+F71-C71</f>
        <v>4534.330000000009</v>
      </c>
      <c r="D72" s="4" t="s">
        <v>56</v>
      </c>
      <c r="E72" s="12"/>
      <c r="F72" s="12"/>
    </row>
    <row r="73" spans="1:13" ht="18.75">
      <c r="A73" s="16"/>
      <c r="B73" s="12"/>
      <c r="C73" s="12"/>
      <c r="D73" s="4" t="s">
        <v>57</v>
      </c>
      <c r="E73" s="12"/>
      <c r="F73" s="12"/>
    </row>
    <row r="74" spans="1:13" ht="18.75">
      <c r="A74" s="20" t="s">
        <v>116</v>
      </c>
      <c r="B74" s="9">
        <v>789.6</v>
      </c>
      <c r="C74" s="9">
        <v>0</v>
      </c>
      <c r="D74" s="29" t="s">
        <v>133</v>
      </c>
      <c r="E74" s="39"/>
      <c r="F74" s="9">
        <v>0</v>
      </c>
    </row>
    <row r="75" spans="1:13" ht="18.75">
      <c r="A75" s="16"/>
      <c r="B75" s="12">
        <f>+B72-B74</f>
        <v>10499.959999999997</v>
      </c>
      <c r="C75" s="12">
        <v>4534.3300000000017</v>
      </c>
      <c r="D75" s="31" t="s">
        <v>59</v>
      </c>
      <c r="E75" s="12"/>
      <c r="F75" s="12"/>
    </row>
    <row r="76" spans="1:13" ht="18.75">
      <c r="A76" s="16"/>
      <c r="B76" s="12"/>
      <c r="C76" s="12"/>
      <c r="D76" s="40" t="s">
        <v>60</v>
      </c>
      <c r="E76" s="12"/>
      <c r="F76" s="12"/>
    </row>
    <row r="77" spans="1:13" ht="18.75">
      <c r="A77" s="16"/>
      <c r="B77" s="12"/>
      <c r="C77" s="12"/>
      <c r="D77" s="41" t="s">
        <v>61</v>
      </c>
      <c r="E77" s="12"/>
      <c r="F77" s="12"/>
      <c r="M77" s="10"/>
    </row>
    <row r="78" spans="1:13" ht="18.75">
      <c r="A78" s="14" t="s">
        <v>62</v>
      </c>
      <c r="B78" s="42"/>
      <c r="C78" s="42"/>
      <c r="D78" s="14" t="s">
        <v>65</v>
      </c>
      <c r="E78" s="19"/>
      <c r="F78" s="19"/>
      <c r="M78" s="11"/>
    </row>
    <row r="79" spans="1:13" ht="18.75">
      <c r="A79" s="14" t="s">
        <v>63</v>
      </c>
      <c r="B79" s="42"/>
      <c r="C79" s="42"/>
      <c r="D79" s="14" t="s">
        <v>66</v>
      </c>
      <c r="E79" s="19"/>
      <c r="F79" s="19"/>
      <c r="M79" s="11"/>
    </row>
    <row r="80" spans="1:13" ht="18.75">
      <c r="A80" s="14" t="s">
        <v>64</v>
      </c>
      <c r="B80" s="42"/>
      <c r="C80" s="42"/>
      <c r="D80" s="14" t="s">
        <v>67</v>
      </c>
      <c r="E80" s="19"/>
      <c r="F80" s="19"/>
    </row>
    <row r="81" spans="1:6" ht="18.75">
      <c r="A81" s="4" t="s">
        <v>68</v>
      </c>
      <c r="B81" s="12"/>
      <c r="C81" s="12"/>
      <c r="D81" s="4" t="s">
        <v>70</v>
      </c>
      <c r="E81" s="16"/>
      <c r="F81" s="16"/>
    </row>
    <row r="82" spans="1:6" ht="18.75">
      <c r="A82" s="4" t="s">
        <v>69</v>
      </c>
      <c r="B82" s="12"/>
      <c r="C82" s="12"/>
      <c r="D82" s="4" t="s">
        <v>71</v>
      </c>
      <c r="E82" s="16"/>
      <c r="F82" s="16"/>
    </row>
    <row r="83" spans="1:6" ht="18.75">
      <c r="A83" s="4" t="s">
        <v>2</v>
      </c>
      <c r="B83" s="12"/>
      <c r="C83" s="12"/>
      <c r="D83" s="20"/>
      <c r="E83" s="16"/>
      <c r="F83" s="16"/>
    </row>
    <row r="84" spans="1:6" ht="18.75">
      <c r="A84" s="4" t="s">
        <v>72</v>
      </c>
      <c r="B84" s="12"/>
      <c r="C84" s="12"/>
      <c r="D84" s="4" t="s">
        <v>74</v>
      </c>
      <c r="E84" s="16"/>
      <c r="F84" s="16"/>
    </row>
    <row r="85" spans="1:6" ht="18.75">
      <c r="A85" s="4" t="s">
        <v>73</v>
      </c>
      <c r="B85" s="12"/>
      <c r="C85" s="12"/>
      <c r="D85" s="4" t="s">
        <v>73</v>
      </c>
      <c r="E85" s="16"/>
      <c r="F85" s="16"/>
    </row>
    <row r="86" spans="1:6" ht="18.75">
      <c r="A86" s="4" t="s">
        <v>75</v>
      </c>
      <c r="B86" s="12"/>
      <c r="C86" s="12"/>
      <c r="D86" s="4" t="s">
        <v>77</v>
      </c>
      <c r="E86" s="16"/>
      <c r="F86" s="16"/>
    </row>
    <row r="87" spans="1:6" ht="18.75">
      <c r="A87" s="4" t="s">
        <v>76</v>
      </c>
      <c r="B87" s="12"/>
      <c r="C87" s="12"/>
      <c r="D87" s="4" t="s">
        <v>37</v>
      </c>
      <c r="E87" s="16"/>
      <c r="F87" s="16"/>
    </row>
    <row r="88" spans="1:6" ht="18.75">
      <c r="A88" s="4" t="s">
        <v>78</v>
      </c>
      <c r="B88" s="12"/>
      <c r="C88" s="12"/>
      <c r="D88" s="4" t="s">
        <v>80</v>
      </c>
      <c r="E88" s="16"/>
      <c r="F88" s="16"/>
    </row>
    <row r="89" spans="1:6" ht="18.75">
      <c r="A89" s="4" t="s">
        <v>79</v>
      </c>
      <c r="B89" s="12"/>
      <c r="C89" s="12"/>
      <c r="D89" s="4" t="s">
        <v>81</v>
      </c>
      <c r="E89" s="16"/>
      <c r="F89" s="16"/>
    </row>
    <row r="90" spans="1:6" ht="18.75">
      <c r="A90" s="29" t="s">
        <v>16</v>
      </c>
      <c r="B90" s="9"/>
      <c r="C90" s="9"/>
      <c r="D90" s="29" t="s">
        <v>16</v>
      </c>
      <c r="E90" s="20"/>
      <c r="F90" s="20"/>
    </row>
    <row r="91" spans="1:6" ht="18.75">
      <c r="A91" s="20"/>
      <c r="B91" s="9"/>
      <c r="C91" s="9"/>
      <c r="D91" s="29" t="s">
        <v>58</v>
      </c>
      <c r="E91" s="20"/>
      <c r="F91" s="20"/>
    </row>
    <row r="92" spans="1:6" ht="18.75">
      <c r="A92" s="16"/>
      <c r="B92" s="12"/>
      <c r="C92" s="12"/>
      <c r="D92" s="43" t="s">
        <v>82</v>
      </c>
      <c r="E92" s="16"/>
      <c r="F92" s="16"/>
    </row>
    <row r="93" spans="1:6" ht="18.75">
      <c r="A93" s="16"/>
      <c r="B93" s="12"/>
      <c r="C93" s="12"/>
      <c r="D93" s="40" t="s">
        <v>60</v>
      </c>
      <c r="E93" s="16"/>
      <c r="F93" s="16"/>
    </row>
    <row r="94" spans="1:6" ht="18.75">
      <c r="A94" s="16"/>
      <c r="B94" s="12"/>
      <c r="C94" s="12"/>
      <c r="D94" s="41" t="s">
        <v>83</v>
      </c>
      <c r="E94" s="16"/>
      <c r="F94" s="16"/>
    </row>
    <row r="95" spans="1:6" ht="19.5" thickBot="1">
      <c r="A95" s="44"/>
      <c r="B95" s="36"/>
      <c r="C95" s="36"/>
      <c r="D95" s="44"/>
      <c r="E95" s="44"/>
      <c r="F95" s="44"/>
    </row>
    <row r="96" spans="1:6" ht="19.5" thickBot="1">
      <c r="A96" s="45"/>
      <c r="B96" s="46">
        <v>44196</v>
      </c>
      <c r="C96" s="46">
        <v>44561</v>
      </c>
      <c r="D96" s="44"/>
      <c r="E96" s="44"/>
      <c r="F96" s="44"/>
    </row>
    <row r="97" spans="1:6" ht="38.25" thickBot="1">
      <c r="A97" s="47" t="s">
        <v>84</v>
      </c>
      <c r="B97" s="8">
        <f>+B75</f>
        <v>10499.959999999997</v>
      </c>
      <c r="C97" s="8">
        <f>+C75</f>
        <v>4534.3300000000017</v>
      </c>
      <c r="D97" s="44"/>
      <c r="E97" s="44"/>
      <c r="F97" s="44"/>
    </row>
    <row r="98" spans="1:6" ht="37.5">
      <c r="A98" s="48" t="s">
        <v>85</v>
      </c>
      <c r="B98" s="49"/>
      <c r="C98" s="49"/>
      <c r="D98" s="44"/>
      <c r="E98" s="44"/>
      <c r="F98" s="44"/>
    </row>
    <row r="99" spans="1:6" ht="19.5" thickBot="1">
      <c r="A99" s="47" t="s">
        <v>86</v>
      </c>
      <c r="B99" s="50"/>
      <c r="C99" s="50"/>
      <c r="D99" s="44"/>
      <c r="E99" s="44"/>
      <c r="F99" s="44"/>
    </row>
    <row r="100" spans="1:6" ht="19.5" thickBot="1">
      <c r="A100" s="47" t="s">
        <v>87</v>
      </c>
      <c r="B100" s="8">
        <f>SUM(B97:B99)</f>
        <v>10499.959999999997</v>
      </c>
      <c r="C100" s="8">
        <f>SUM(C97:C99)</f>
        <v>4534.3300000000017</v>
      </c>
      <c r="D100" s="44"/>
      <c r="E100" s="44"/>
      <c r="F100" s="44"/>
    </row>
    <row r="101" spans="1:6" ht="18.75">
      <c r="A101" s="44"/>
      <c r="B101" s="36"/>
      <c r="C101" s="36"/>
      <c r="D101" s="44"/>
      <c r="E101" s="44"/>
      <c r="F101" s="44"/>
    </row>
    <row r="102" spans="1:6" ht="18.75">
      <c r="A102" s="44"/>
      <c r="B102" s="36"/>
      <c r="C102" s="36"/>
      <c r="D102" s="44"/>
      <c r="E102" s="44"/>
      <c r="F102" s="44"/>
    </row>
    <row r="103" spans="1:6" ht="18.75">
      <c r="A103" s="51" t="s">
        <v>88</v>
      </c>
      <c r="B103" s="46">
        <v>44196</v>
      </c>
      <c r="C103" s="46">
        <v>44561</v>
      </c>
      <c r="D103" s="39"/>
      <c r="E103" s="44"/>
      <c r="F103" s="44"/>
    </row>
    <row r="104" spans="1:6" ht="18.75">
      <c r="A104" s="51" t="s">
        <v>89</v>
      </c>
      <c r="B104" s="52">
        <v>3.83</v>
      </c>
      <c r="C104" s="52">
        <v>1.68</v>
      </c>
      <c r="D104" s="39"/>
      <c r="E104" s="44"/>
      <c r="F104" s="44"/>
    </row>
    <row r="105" spans="1:6" ht="18.75">
      <c r="A105" s="51" t="s">
        <v>90</v>
      </c>
      <c r="B105" s="52">
        <f>43962.36+92.97</f>
        <v>44055.33</v>
      </c>
      <c r="C105" s="52">
        <v>48591.81</v>
      </c>
      <c r="D105" s="39"/>
      <c r="E105" s="44"/>
      <c r="F105" s="44"/>
    </row>
    <row r="106" spans="1:6" ht="18.75">
      <c r="A106" s="53" t="s">
        <v>104</v>
      </c>
      <c r="B106" s="54">
        <f>SUM(B104:B105)</f>
        <v>44059.16</v>
      </c>
      <c r="C106" s="54">
        <f>SUM(C104:C105)</f>
        <v>48593.49</v>
      </c>
      <c r="D106" s="39"/>
      <c r="E106" s="44"/>
      <c r="F106" s="44"/>
    </row>
    <row r="107" spans="1:6" ht="18.75">
      <c r="A107" s="53" t="s">
        <v>134</v>
      </c>
      <c r="B107" s="39"/>
      <c r="C107" s="54">
        <f>-B106+C106</f>
        <v>4534.3299999999945</v>
      </c>
      <c r="D107" s="39"/>
      <c r="E107" s="44"/>
      <c r="F107" s="55"/>
    </row>
    <row r="108" spans="1:6" ht="18.75">
      <c r="A108" s="44"/>
      <c r="B108" s="36"/>
      <c r="C108" s="36"/>
      <c r="D108" s="39"/>
      <c r="E108" s="44"/>
      <c r="F108" s="44"/>
    </row>
    <row r="109" spans="1:6" ht="18.75">
      <c r="A109" s="56" t="s">
        <v>114</v>
      </c>
      <c r="B109" s="54">
        <f>+B106</f>
        <v>44059.16</v>
      </c>
      <c r="C109" s="54">
        <f>+C106</f>
        <v>48593.49</v>
      </c>
      <c r="D109" s="39"/>
      <c r="E109" s="44"/>
      <c r="F109" s="44"/>
    </row>
    <row r="110" spans="1:6" ht="18.75">
      <c r="A110" s="57"/>
      <c r="B110" s="54"/>
      <c r="C110" s="54"/>
      <c r="D110" s="39"/>
      <c r="E110" s="44"/>
      <c r="F110" s="44"/>
    </row>
    <row r="111" spans="1:6" ht="18.75">
      <c r="A111" s="56" t="s">
        <v>107</v>
      </c>
      <c r="B111" s="54"/>
      <c r="C111" s="54"/>
      <c r="D111" s="39"/>
      <c r="E111" s="44"/>
      <c r="F111" s="44"/>
    </row>
    <row r="112" spans="1:6" ht="18.75">
      <c r="A112" s="58" t="s">
        <v>108</v>
      </c>
      <c r="B112" s="54"/>
      <c r="C112" s="54"/>
      <c r="D112" s="39"/>
      <c r="E112" s="44"/>
      <c r="F112" s="44"/>
    </row>
    <row r="113" spans="1:6" ht="18.75">
      <c r="A113" s="58" t="s">
        <v>115</v>
      </c>
      <c r="B113" s="54">
        <v>600</v>
      </c>
      <c r="C113" s="54"/>
      <c r="D113" s="39"/>
      <c r="E113" s="44"/>
      <c r="F113" s="44"/>
    </row>
    <row r="114" spans="1:6" ht="18.75">
      <c r="A114" s="58" t="s">
        <v>112</v>
      </c>
      <c r="B114" s="54">
        <v>4800</v>
      </c>
      <c r="C114" s="54"/>
      <c r="D114" s="39"/>
      <c r="E114" s="44"/>
      <c r="F114" s="44"/>
    </row>
    <row r="115" spans="1:6" ht="18.75">
      <c r="A115" s="58" t="s">
        <v>16</v>
      </c>
      <c r="B115" s="54">
        <f>SUM(B113:B114)</f>
        <v>5400</v>
      </c>
      <c r="C115" s="54">
        <f>SUM(C112:C114)</f>
        <v>0</v>
      </c>
      <c r="D115" s="39"/>
      <c r="E115" s="44"/>
      <c r="F115" s="44"/>
    </row>
    <row r="116" spans="1:6" ht="18.75">
      <c r="A116" s="58"/>
      <c r="B116" s="54"/>
      <c r="C116" s="54"/>
      <c r="D116" s="39"/>
      <c r="E116" s="44"/>
      <c r="F116" s="44"/>
    </row>
    <row r="117" spans="1:6" ht="18.75">
      <c r="A117" s="56" t="s">
        <v>110</v>
      </c>
      <c r="B117" s="54"/>
      <c r="C117" s="54"/>
      <c r="D117" s="39"/>
      <c r="E117" s="44"/>
      <c r="F117" s="44"/>
    </row>
    <row r="118" spans="1:6" ht="18.75">
      <c r="A118" s="58" t="s">
        <v>109</v>
      </c>
      <c r="B118" s="54"/>
      <c r="C118" s="54"/>
      <c r="D118" s="39"/>
      <c r="E118" s="44"/>
      <c r="F118" s="44"/>
    </row>
    <row r="119" spans="1:6" ht="18.75">
      <c r="A119" s="58" t="s">
        <v>112</v>
      </c>
      <c r="B119" s="54">
        <v>8400</v>
      </c>
      <c r="C119" s="54"/>
      <c r="D119" s="44"/>
      <c r="E119" s="44"/>
      <c r="F119" s="44"/>
    </row>
    <row r="120" spans="1:6" ht="18.75">
      <c r="A120" s="58" t="s">
        <v>113</v>
      </c>
      <c r="B120" s="54">
        <v>5465.35</v>
      </c>
      <c r="C120" s="54">
        <v>7545.13</v>
      </c>
      <c r="D120" s="44"/>
      <c r="E120" s="44"/>
      <c r="F120" s="44"/>
    </row>
    <row r="121" spans="1:6" ht="18.75">
      <c r="A121" s="58" t="s">
        <v>16</v>
      </c>
      <c r="B121" s="54">
        <f>SUM(B119:B120)</f>
        <v>13865.35</v>
      </c>
      <c r="C121" s="54">
        <f>SUM(C118:C120)</f>
        <v>7545.13</v>
      </c>
      <c r="D121" s="44"/>
      <c r="E121" s="44"/>
      <c r="F121" s="44"/>
    </row>
    <row r="122" spans="1:6" ht="18.75">
      <c r="A122" s="58"/>
      <c r="B122" s="54"/>
      <c r="C122" s="54"/>
      <c r="D122" s="44"/>
      <c r="E122" s="44"/>
      <c r="F122" s="44"/>
    </row>
    <row r="123" spans="1:6" ht="18.75">
      <c r="A123" s="56" t="s">
        <v>111</v>
      </c>
      <c r="B123" s="54">
        <f>+B109+B115-B121</f>
        <v>35593.810000000005</v>
      </c>
      <c r="C123" s="54">
        <f>+C109-C121+C115</f>
        <v>41048.36</v>
      </c>
      <c r="D123" s="44"/>
      <c r="E123" s="44"/>
      <c r="F123" s="44"/>
    </row>
    <row r="124" spans="1:6" ht="18.75">
      <c r="A124" s="58"/>
      <c r="B124" s="54"/>
      <c r="C124" s="54"/>
      <c r="D124" s="44"/>
      <c r="E124" s="44"/>
      <c r="F124" s="44"/>
    </row>
    <row r="125" spans="1:6" ht="18.75">
      <c r="A125" s="1"/>
      <c r="B125" s="1"/>
      <c r="C125" s="1"/>
      <c r="D125" s="1"/>
      <c r="E125" s="1"/>
      <c r="F125" s="1"/>
    </row>
  </sheetData>
  <mergeCells count="84">
    <mergeCell ref="B98:B99"/>
    <mergeCell ref="C98:C99"/>
    <mergeCell ref="B88:B89"/>
    <mergeCell ref="C88:C89"/>
    <mergeCell ref="E88:E89"/>
    <mergeCell ref="F88:F89"/>
    <mergeCell ref="A92:A94"/>
    <mergeCell ref="B92:B94"/>
    <mergeCell ref="C92:C94"/>
    <mergeCell ref="E92:E94"/>
    <mergeCell ref="F92:F94"/>
    <mergeCell ref="B84:B85"/>
    <mergeCell ref="C84:C85"/>
    <mergeCell ref="E84:E85"/>
    <mergeCell ref="F84:F85"/>
    <mergeCell ref="B86:B87"/>
    <mergeCell ref="C86:C87"/>
    <mergeCell ref="E86:E87"/>
    <mergeCell ref="F86:F87"/>
    <mergeCell ref="B78:B80"/>
    <mergeCell ref="C78:C80"/>
    <mergeCell ref="E78:E80"/>
    <mergeCell ref="F78:F80"/>
    <mergeCell ref="B81:B83"/>
    <mergeCell ref="C81:C83"/>
    <mergeCell ref="E81:E83"/>
    <mergeCell ref="F81:F83"/>
    <mergeCell ref="E75:E77"/>
    <mergeCell ref="F75:F77"/>
    <mergeCell ref="A72:A73"/>
    <mergeCell ref="B72:B73"/>
    <mergeCell ref="C72:C73"/>
    <mergeCell ref="E72:E73"/>
    <mergeCell ref="F72:F73"/>
    <mergeCell ref="A57:A58"/>
    <mergeCell ref="B57:B58"/>
    <mergeCell ref="C57:C58"/>
    <mergeCell ref="A75:A77"/>
    <mergeCell ref="B75:B77"/>
    <mergeCell ref="C75:C77"/>
    <mergeCell ref="B60:B61"/>
    <mergeCell ref="D60:D61"/>
    <mergeCell ref="E60:E61"/>
    <mergeCell ref="F60:F61"/>
    <mergeCell ref="B49:B50"/>
    <mergeCell ref="C49:C50"/>
    <mergeCell ref="E49:E50"/>
    <mergeCell ref="F49:F50"/>
    <mergeCell ref="A30:A31"/>
    <mergeCell ref="B30:B31"/>
    <mergeCell ref="C30:C31"/>
    <mergeCell ref="E30:E31"/>
    <mergeCell ref="F30:F31"/>
    <mergeCell ref="E33:E34"/>
    <mergeCell ref="F33:F34"/>
    <mergeCell ref="B44:B45"/>
    <mergeCell ref="C44:C45"/>
    <mergeCell ref="D44:D45"/>
    <mergeCell ref="E44:E45"/>
    <mergeCell ref="F44:F45"/>
    <mergeCell ref="B8:B9"/>
    <mergeCell ref="C8:C9"/>
    <mergeCell ref="E8:E9"/>
    <mergeCell ref="F8:F9"/>
    <mergeCell ref="B10:B11"/>
    <mergeCell ref="C10:C11"/>
    <mergeCell ref="E10:E11"/>
    <mergeCell ref="F10:F11"/>
    <mergeCell ref="M77:M79"/>
    <mergeCell ref="A12:A13"/>
    <mergeCell ref="E14:E15"/>
    <mergeCell ref="F14:F15"/>
    <mergeCell ref="F17:F19"/>
    <mergeCell ref="B12:B13"/>
    <mergeCell ref="C12:C13"/>
    <mergeCell ref="E12:E13"/>
    <mergeCell ref="F12:F13"/>
    <mergeCell ref="A17:A19"/>
    <mergeCell ref="B17:B19"/>
    <mergeCell ref="C17:C19"/>
    <mergeCell ref="D17:D19"/>
    <mergeCell ref="E17:E19"/>
    <mergeCell ref="B33:B34"/>
    <mergeCell ref="C33:C34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Vincenzo</dc:creator>
  <cp:lastModifiedBy>PC</cp:lastModifiedBy>
  <cp:lastPrinted>2022-04-27T16:40:44Z</cp:lastPrinted>
  <dcterms:created xsi:type="dcterms:W3CDTF">2021-01-22T14:32:10Z</dcterms:created>
  <dcterms:modified xsi:type="dcterms:W3CDTF">2022-10-01T08:31:51Z</dcterms:modified>
</cp:coreProperties>
</file>